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Fs\総務・防災課\00_H29以降フォルダ管理（案）\05_財政係\10_その他財政事務に関すること\01_財政報告\06_財政状況資料集\R6年度決算\2026.03.09_令和６年度財政状況資料集の作成及び公表について\提出\"/>
    </mc:Choice>
  </mc:AlternateContent>
  <xr:revisionPtr revIDLastSave="0" documentId="13_ncr:1_{31EF488B-8565-429E-BFFC-237E21A15F16}" xr6:coauthVersionLast="47" xr6:coauthVersionMax="47" xr10:uidLastSave="{00000000-0000-0000-0000-000000000000}"/>
  <bookViews>
    <workbookView xWindow="-120" yWindow="-120" windowWidth="29040" windowHeight="15720" tabRatio="89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AM35" i="10"/>
  <c r="C35" i="10"/>
  <c r="CO34" i="10"/>
  <c r="BW34" i="10"/>
  <c r="BW35" i="10" s="1"/>
  <c r="BW36" i="10" s="1"/>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<sst xmlns="http://schemas.openxmlformats.org/spreadsheetml/2006/main" count="1071" uniqueCount="549">
  <si>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</si>
  <si>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</si>
  <si>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</si>
  <si>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</si>
  <si>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</si>
  <si>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</si>
  <si>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</si>
  <si>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</si>
  <si>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</si>
  <si>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</si>
  <si>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</si>
  <si>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</si>
  <si>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</si>
  <si>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</si>
  <si>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</si>
  <si>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</si>
  <si>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</si>
  <si>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</si>
  <si>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</si>
  <si>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</si>
  <si>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</si>
  <si>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</si>
  <si>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</si>
  <si>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</si>
  <si>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</si>
  <si>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</si>
  <si>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</si>
  <si>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</si>
  <si>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</si>
  <si>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</si>
  <si>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</si>
  <si>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</si>
  <si>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</si>
  <si>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</si>
  <si>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</si>
  <si>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</si>
  <si>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</si>
  <si>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</si>
  <si>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</si>
  <si>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</si>
  <si>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</si>
  <si>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</si>
  <si>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</si>
  <si>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</si>
  <si>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</si>
  <si>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</si>
  <si>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</si>
  <si>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</si>
  <si>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</si>
  <si>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</si>
  <si>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</si>
  <si>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</si>
  <si>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</si>
  <si>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</si>
  <si>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</si>
  <si>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</si>
  <si>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</si>
  <si>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</si>
  <si>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</si>
  <si>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</si>
  <si>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</si>
  <si>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</si>
  <si>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</si>
  <si>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</si>
  <si>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</si>
  <si>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</si>
  <si>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</si>
  <si>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</si>
  <si>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</si>
  <si>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</si>
  <si>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</si>
  <si>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</si>
  <si>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</si>
  <si>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</si>
  <si>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</si>
  <si>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</si>
  <si>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</si>
  <si>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</si>
  <si>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</si>
  <si>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</si>
  <si>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</si>
  <si>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</si>
  <si>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</si>
  <si>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</si>
  <si>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</si>
  <si>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</si>
  <si>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</si>
  <si>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</si>
  <si>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</si>
  <si>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</si>
  <si>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</si>
  <si>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</si>
  <si>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</si>
  <si>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</si>
  <si>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</si>
  <si>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</si>
  <si>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</si>
  <si>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</si>
  <si>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</si>
  <si>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</si>
  <si>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</si>
  <si>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</si>
  <si>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</si>
  <si>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</si>
  <si>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</si>
  <si>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</si>
  <si>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</si>
  <si>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</si>
  <si>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</si>
  <si>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</si>
  <si>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</si>
  <si>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</si>
  <si>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</si>
  <si>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</si>
  <si>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</si>
  <si>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</si>
  <si>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</si>
  <si>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</si>
  <si>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</si>
  <si>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</si>
  <si>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</si>
  <si>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</si>
  <si>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</si>
  <si>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</si>
  <si>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</si>
  <si>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</si>
  <si>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</si>
  <si>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</si>
  <si>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</si>
  <si>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</si>
  <si>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</si>
  <si>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</si>
  <si>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</si>
  <si>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</si>
  <si>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</si>
  <si>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</si>
  <si>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</si>
  <si>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</si>
  <si>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</si>
  <si>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</si>
  <si>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</si>
  <si>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</si>
  <si>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</si>
  <si>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</si>
  <si>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</si>
  <si>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</si>
  <si>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</si>
  <si>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</si>
  <si>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</si>
  <si>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</si>
  <si>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</si>
  <si>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</si>
  <si>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</si>
  <si>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</si>
  <si>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</si>
  <si>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</si>
  <si>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</si>
  <si>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</si>
  <si>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</si>
  <si>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</si>
  <si>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</si>
  <si>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</si>
  <si>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</si>
  <si>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</si>
  <si>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</si>
  <si>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</si>
  <si>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</si>
  <si>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</si>
  <si>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</si>
  <si>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</si>
  <si>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</si>
  <si>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</si>
  <si>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</si>
  <si>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</si>
  <si>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</si>
  <si>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</si>
  <si>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</si>
  <si>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</si>
  <si>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</si>
  <si>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</si>
  <si>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</si>
  <si>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</si>
  <si>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</si>
  <si>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</si>
  <si>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</si>
  <si>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</si>
  <si>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</si>
  <si>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</si>
  <si>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</si>
  <si>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</si>
  <si>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</si>
  <si>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</si>
  <si>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</si>
  <si>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</si>
  <si>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</si>
  <si>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</si>
  <si>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</si>
  <si>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</si>
  <si>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</si>
  <si>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</si>
  <si>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</si>
  <si>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</si>
  <si>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</si>
  <si>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北海道鹿部町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</si>
  <si>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</si>
  <si>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</si>
  <si>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</si>
  <si>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</si>
  <si>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</si>
  <si>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</si>
  <si>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</si>
  <si>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</si>
  <si>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</si>
  <si>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</si>
  <si>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</si>
  <si>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</si>
  <si>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</si>
  <si>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</si>
  <si>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</si>
  <si>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</si>
  <si>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</si>
  <si>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</si>
  <si>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</si>
  <si>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</si>
  <si>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</si>
  <si>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</si>
  <si>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</si>
  <si>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</si>
  <si>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</si>
  <si>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</si>
  <si>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</si>
  <si>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</si>
  <si>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</si>
  <si>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</si>
  <si>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</si>
  <si>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</si>
  <si>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</si>
  <si>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</si>
  <si>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</si>
  <si>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</si>
  <si>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</si>
  <si>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</si>
  <si>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</si>
  <si>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</si>
  <si>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</si>
  <si>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</si>
  <si>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</si>
  <si>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</si>
  <si>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</si>
  <si>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</si>
  <si>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</si>
  <si>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</si>
  <si>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</si>
  <si>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</si>
  <si>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</si>
  <si>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</si>
  <si>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</si>
  <si>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</si>
  <si>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</si>
  <si>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</si>
  <si>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</si>
  <si>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</si>
  <si>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</si>
  <si>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</si>
  <si>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</si>
  <si>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</si>
  <si>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</si>
  <si>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</si>
  <si>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</si>
  <si>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</si>
  <si>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</si>
  <si>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</si>
  <si>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</si>
  <si>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</si>
  <si>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</si>
  <si>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</si>
  <si>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</si>
  <si>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</si>
  <si>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</si>
  <si>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</si>
  <si>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</si>
  <si>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</si>
  <si>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</si>
  <si>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</si>
  <si>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</si>
  <si>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</si>
  <si>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</si>
  <si>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</si>
  <si>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</si>
  <si>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</si>
  <si>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</si>
  <si>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</si>
  <si>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</si>
  <si>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</si>
  <si>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</si>
  <si>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</si>
  <si>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</si>
  <si>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</si>
  <si>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</si>
  <si>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</si>
  <si>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</si>
  <si>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</si>
  <si>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</si>
  <si>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</si>
  <si>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</si>
  <si>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</si>
  <si>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</si>
  <si>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</si>
  <si>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</si>
  <si>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</si>
  <si>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</si>
  <si>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</si>
  <si>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</si>
  <si>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</si>
  <si>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</si>
  <si>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</si>
  <si>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</si>
  <si>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</si>
  <si>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</si>
  <si>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</si>
  <si>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</si>
  <si>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</si>
  <si>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</si>
  <si>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</si>
  <si>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</si>
  <si>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</si>
  <si>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</si>
  <si>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</si>
  <si>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</si>
  <si>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</si>
  <si>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</si>
  <si>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</si>
  <si>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</si>
  <si>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</si>
  <si>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</si>
  <si>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</si>
  <si>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</si>
  <si>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</si>
  <si>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</si>
  <si>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</si>
  <si>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</si>
  <si>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</si>
  <si>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</si>
  <si>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</si>
  <si>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</si>
  <si>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</si>
  <si>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</si>
  <si>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</si>
  <si>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</si>
  <si>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</si>
  <si>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</si>
  <si>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</si>
  <si>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</si>
  <si>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</si>
  <si>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北海道鹿部町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</si>
  <si>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</si>
  <si>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</si>
  <si>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</si>
  <si>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</si>
  <si>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</si>
  <si>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</si>
  <si>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</si>
  <si>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</si>
  <si>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</si>
  <si>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</si>
  <si>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</si>
  <si>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</si>
  <si>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</si>
  <si>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</si>
  <si>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</si>
  <si>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</si>
  <si>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</si>
  <si>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</si>
  <si>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</si>
  <si>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</si>
  <si>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</si>
  <si>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</si>
  <si>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</si>
  <si>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</si>
  <si>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</si>
  <si>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</si>
  <si>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</si>
  <si>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</si>
  <si>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</si>
  <si>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</si>
  <si>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</si>
  <si>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</si>
  <si>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</si>
  <si>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鹿部町国民健康保険事業勘定特別会計</t>
    <phoneticPr fontId="5"/>
  </si>
  <si>
    <t>鹿部町介護保険事業特別会計</t>
    <phoneticPr fontId="5"/>
  </si>
  <si>
    <t>鹿部町後期高齢者医療特別会計</t>
    <phoneticPr fontId="5"/>
  </si>
  <si>
    <t>鹿部町簡易水道事業会計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</si>
  <si>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</si>
  <si>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</si>
  <si>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</si>
  <si>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</si>
  <si>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</si>
  <si>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</si>
  <si>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</si>
  <si>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</si>
  <si>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</si>
  <si>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</si>
  <si>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</si>
  <si>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</si>
  <si>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</si>
  <si>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</si>
  <si>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</si>
  <si>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</si>
  <si>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</si>
  <si>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</si>
  <si>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</si>
  <si>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</si>
  <si>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</si>
  <si>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</si>
  <si>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</si>
  <si>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</si>
  <si>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</si>
  <si>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</si>
  <si>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</si>
  <si>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</si>
  <si>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</si>
  <si>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</si>
  <si>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</si>
  <si>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</si>
  <si>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</si>
  <si>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</si>
  <si>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</si>
  <si>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</si>
  <si>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</si>
  <si>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</si>
  <si>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</si>
  <si>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</si>
  <si>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</si>
  <si>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</si>
  <si>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</si>
  <si>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</si>
  <si>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</si>
  <si>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</si>
  <si>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</si>
  <si>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</si>
  <si>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</si>
  <si>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</si>
  <si>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</si>
  <si>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</si>
  <si>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</si>
  <si>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</si>
  <si>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</si>
  <si>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</si>
  <si>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</si>
  <si>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</si>
  <si>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</si>
  <si>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</si>
  <si>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</si>
  <si>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</si>
  <si>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</si>
  <si>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</si>
  <si>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</si>
  <si>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</si>
  <si>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</si>
  <si>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</si>
  <si>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</si>
  <si>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</si>
  <si>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</si>
  <si>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</si>
  <si>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</si>
  <si>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</si>
  <si>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</si>
  <si>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</si>
  <si>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</si>
  <si>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</si>
  <si>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</si>
  <si>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</si>
  <si>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</si>
  <si>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</si>
  <si>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</si>
  <si>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</si>
  <si>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</si>
  <si>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</si>
  <si>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</si>
  <si>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</si>
  <si>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</si>
  <si>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</si>
  <si>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</si>
  <si>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</si>
  <si>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</si>
  <si>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</si>
  <si>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</si>
  <si>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</si>
  <si>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</si>
  <si>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</si>
  <si>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</si>
  <si>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</si>
  <si>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</si>
  <si>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</si>
  <si>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</si>
  <si>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</si>
  <si>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</si>
  <si>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</si>
  <si>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</si>
  <si>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</si>
  <si>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</si>
  <si>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</si>
  <si>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</si>
  <si>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</si>
  <si>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</si>
  <si>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</si>
  <si>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</si>
  <si>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</si>
  <si>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</si>
  <si>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</si>
  <si>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</si>
  <si>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</si>
  <si>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</si>
  <si>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</si>
  <si>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</si>
  <si>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</si>
  <si>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</si>
  <si>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</si>
  <si>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</si>
  <si>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</si>
  <si>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</si>
  <si>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</si>
  <si>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</si>
  <si>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</si>
  <si>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</si>
  <si>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</si>
  <si>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</si>
  <si>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</si>
  <si>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</si>
  <si>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鹿部町国民健康保険事業勘定特別会計</t>
  </si>
  <si>
    <t>鹿部町簡易水道事業会計</t>
  </si>
  <si>
    <t>鹿部町介護保険事業特別会計</t>
  </si>
  <si>
    <t>鹿部町後期高齢者医療特別会計</t>
  </si>
  <si>
    <t>その他会計（赤字）</t>
  </si>
  <si>
    <t>その他会計（黒字）</t>
  </si>
  <si>
    <t>R02</t>
    <phoneticPr fontId="5"/>
  </si>
  <si>
    <t>R03</t>
    <phoneticPr fontId="5"/>
  </si>
  <si>
    <t>R04</t>
    <phoneticPr fontId="5"/>
  </si>
  <si>
    <t>R05</t>
    <phoneticPr fontId="5"/>
  </si>
  <si>
    <t>R06</t>
    <phoneticPr fontId="5"/>
  </si>
  <si>
    <t>渡島・檜山地方税滞納整理機構</t>
    <rPh sb="0" eb="2">
      <t>オシマ</t>
    </rPh>
    <rPh sb="3" eb="5">
      <t>ヒヤマ</t>
    </rPh>
    <rPh sb="5" eb="7">
      <t>チホウ</t>
    </rPh>
    <rPh sb="7" eb="8">
      <t>ゼイ</t>
    </rPh>
    <rPh sb="8" eb="10">
      <t>タイノウ</t>
    </rPh>
    <rPh sb="10" eb="12">
      <t>セイリ</t>
    </rPh>
    <rPh sb="12" eb="14">
      <t>キコウ</t>
    </rPh>
    <phoneticPr fontId="2"/>
  </si>
  <si>
    <t>南渡島消防事務組合</t>
    <rPh sb="0" eb="1">
      <t>ミナミ</t>
    </rPh>
    <rPh sb="1" eb="3">
      <t>オシマ</t>
    </rPh>
    <rPh sb="3" eb="5">
      <t>ショウボウ</t>
    </rPh>
    <rPh sb="5" eb="9">
      <t>ジムクミアイ</t>
    </rPh>
    <phoneticPr fontId="2"/>
  </si>
  <si>
    <t>渡島廃棄物処理広域連合</t>
    <rPh sb="0" eb="2">
      <t>オシマ</t>
    </rPh>
    <rPh sb="2" eb="5">
      <t>ハイキブツ</t>
    </rPh>
    <rPh sb="5" eb="7">
      <t>ショリ</t>
    </rPh>
    <rPh sb="7" eb="9">
      <t>コウイキ</t>
    </rPh>
    <rPh sb="9" eb="11">
      <t>レンゴウ</t>
    </rPh>
    <phoneticPr fontId="2"/>
  </si>
  <si>
    <t>-</t>
    <phoneticPr fontId="2"/>
  </si>
  <si>
    <t>公共施設整備基金</t>
    <rPh sb="0" eb="2">
      <t>コウキョウ</t>
    </rPh>
    <rPh sb="2" eb="4">
      <t>シセツ</t>
    </rPh>
    <rPh sb="4" eb="6">
      <t>セイビ</t>
    </rPh>
    <rPh sb="6" eb="8">
      <t>キキン</t>
    </rPh>
    <phoneticPr fontId="5"/>
  </si>
  <si>
    <t>地域福祉基金</t>
    <rPh sb="0" eb="6">
      <t>チイキフクシキキン</t>
    </rPh>
    <phoneticPr fontId="5"/>
  </si>
  <si>
    <t>ふるさと納税基金</t>
    <rPh sb="4" eb="8">
      <t>ノウゼイキキン</t>
    </rPh>
    <phoneticPr fontId="5"/>
  </si>
  <si>
    <t>ふるさと創生事業基金</t>
    <rPh sb="4" eb="6">
      <t>ソウセイ</t>
    </rPh>
    <rPh sb="6" eb="8">
      <t>ジギョウ</t>
    </rPh>
    <rPh sb="8" eb="10">
      <t>キキン</t>
    </rPh>
    <phoneticPr fontId="5"/>
  </si>
  <si>
    <t>森林環境譲与税基金</t>
    <rPh sb="0" eb="7">
      <t>シンリンカンキョウジョウヨゼイ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</si>
</sst>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08F4-44C1-9F3F-E7603D0AF2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475247</c:v>
                </c:pt>
                <c:pt idx="1">
                  <c:v>138694</c:v>
                </c:pt>
                <c:pt idx="2">
                  <c:v>247627</c:v>
                </c:pt>
                <c:pt idx="3">
                  <c:v>264577</c:v>
                </c:pt>
                <c:pt idx="4">
                  <c:v>133889</c:v>
                </c:pt>
              </c:numCache>
            </c:numRef>
          </c:val>
          <c:smooth val="0"/>
          <c:extLst>
            <c:ext xmlns:c16="http://schemas.microsoft.com/office/drawing/2014/chart" uri="{C3380CC4-5D6E-409C-BE32-E72D297353CC}">
              <c16:uniqueId val="{00000001-08F4-44C1-9F3F-E7603D0AF2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c:v>
                </c:pt>
                <c:pt idx="1">
                  <c:v>2.4700000000000002</c:v>
                </c:pt>
                <c:pt idx="2">
                  <c:v>4.8600000000000003</c:v>
                </c:pt>
                <c:pt idx="3">
                  <c:v>4.88</c:v>
                </c:pt>
                <c:pt idx="4">
                  <c:v>6.65</c:v>
                </c:pt>
              </c:numCache>
            </c:numRef>
          </c:val>
          <c:extLst>
            <c:ext xmlns:c16="http://schemas.microsoft.com/office/drawing/2014/chart" uri="{C3380CC4-5D6E-409C-BE32-E72D297353CC}">
              <c16:uniqueId val="{00000000-B091-4473-9D4F-4D314BA165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34.36</c:v>
                </c:pt>
                <c:pt idx="1">
                  <c:v>31.49</c:v>
                </c:pt>
                <c:pt idx="2">
                  <c:v>32.840000000000003</c:v>
                </c:pt>
                <c:pt idx="3">
                  <c:v>32.78</c:v>
                </c:pt>
                <c:pt idx="4">
                  <c:v>30.93</c:v>
                </c:pt>
              </c:numCache>
            </c:numRef>
          </c:val>
          <c:extLst>
            <c:ext xmlns:c16="http://schemas.microsoft.com/office/drawing/2014/chart" uri="{C3380CC4-5D6E-409C-BE32-E72D297353CC}">
              <c16:uniqueId val="{00000001-B091-4473-9D4F-4D314BA165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0.21</c:v>
                </c:pt>
                <c:pt idx="1">
                  <c:v>1.36</c:v>
                </c:pt>
                <c:pt idx="2">
                  <c:v>2.83</c:v>
                </c:pt>
                <c:pt idx="3">
                  <c:v>0.04</c:v>
                </c:pt>
                <c:pt idx="4">
                  <c:v>2.09</c:v>
                </c:pt>
              </c:numCache>
            </c:numRef>
          </c:val>
          <c:smooth val="0"/>
          <c:extLst>
            <c:ext xmlns:c16="http://schemas.microsoft.com/office/drawing/2014/chart" uri="{C3380CC4-5D6E-409C-BE32-E72D297353CC}">
              <c16:uniqueId val="{00000002-B091-4473-9D4F-4D314BA165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5.88</c:v>
                </c:pt>
                <c:pt idx="2">
                  <c:v>#N/A</c:v>
                </c:pt>
                <c:pt idx="3">
                  <c:v>5.65</c:v>
                </c:pt>
                <c:pt idx="4">
                  <c:v>0</c:v>
                </c:pt>
                <c:pt idx="5">
                  <c:v>0</c:v>
                </c:pt>
                <c:pt idx="6">
                  <c:v>0</c:v>
                </c:pt>
                <c:pt idx="7">
                  <c:v>0</c:v>
                </c:pt>
                <c:pt idx="8">
                  <c:v>0</c:v>
                </c:pt>
                <c:pt idx="9">
                  <c:v>0</c:v>
                </c:pt>
              </c:numCache>
            </c:numRef>
          </c:val>
          <c:extLst>
            <c:ext xmlns:c16="http://schemas.microsoft.com/office/drawing/2014/chart" uri="{C3380CC4-5D6E-409C-BE32-E72D297353CC}">
              <c16:uniqueId val="{00000000-C86E-4579-AA65-BFA8B32074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6E-4579-AA65-BFA8B32074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6E-4579-AA65-BFA8B32074C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86E-4579-AA65-BFA8B32074C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86E-4579-AA65-BFA8B32074CF}"/>
            </c:ext>
          </c:extLst>
        </c:ser>
        <c:ser>
          <c:idx val="5"/>
          <c:order val="5"/>
          <c:tx>
            <c:strRef>
              <c:f>データシート!$A$32</c:f>
              <c:strCache>
                <c:ptCount val="1"/>
                <c:pt idx="0">
                  <c:v>鹿部町後期高齢者医療特別会計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5-C86E-4579-AA65-BFA8B32074CF}"/>
            </c:ext>
          </c:extLst>
        </c:ser>
        <c:ser>
          <c:idx val="6"/>
          <c:order val="6"/>
          <c:tx>
            <c:strRef>
              <c:f>データシート!$A$33</c:f>
              <c:strCache>
                <c:ptCount val="1"/>
                <c:pt idx="0">
                  <c:v>鹿部町介護保険事業特別会計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0.81</c:v>
                </c:pt>
                <c:pt idx="4">
                  <c:v>#N/A</c:v>
                </c:pt>
                <c:pt idx="5">
                  <c:v>0.81</c:v>
                </c:pt>
                <c:pt idx="6">
                  <c:v>#N/A</c:v>
                </c:pt>
                <c:pt idx="7">
                  <c:v>0.62</c:v>
                </c:pt>
                <c:pt idx="8">
                  <c:v>#N/A</c:v>
                </c:pt>
                <c:pt idx="9">
                  <c:v>1.03</c:v>
                </c:pt>
              </c:numCache>
            </c:numRef>
          </c:val>
          <c:extLst>
            <c:ext xmlns:c16="http://schemas.microsoft.com/office/drawing/2014/chart" uri="{C3380CC4-5D6E-409C-BE32-E72D297353CC}">
              <c16:uniqueId val="{00000006-C86E-4579-AA65-BFA8B32074CF}"/>
            </c:ext>
          </c:extLst>
        </c:ser>
        <c:ser>
          <c:idx val="7"/>
          <c:order val="7"/>
          <c:tx>
            <c:strRef>
              <c:f>データシート!$A$34</c:f>
              <c:strCache>
                <c:ptCount val="1"/>
                <c:pt idx="0">
                  <c:v>鹿部町簡易水道事業会計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6.26</c:v>
                </c:pt>
                <c:pt idx="6">
                  <c:v>#N/A</c:v>
                </c:pt>
                <c:pt idx="7">
                  <c:v>5.18</c:v>
                </c:pt>
                <c:pt idx="8">
                  <c:v>#N/A</c:v>
                </c:pt>
                <c:pt idx="9">
                  <c:v>2.2000000000000002</c:v>
                </c:pt>
              </c:numCache>
            </c:numRef>
          </c:val>
          <c:extLst>
            <c:ext xmlns:c16="http://schemas.microsoft.com/office/drawing/2014/chart" uri="{C3380CC4-5D6E-409C-BE32-E72D297353CC}">
              <c16:uniqueId val="{00000007-C86E-4579-AA65-BFA8B32074CF}"/>
            </c:ext>
          </c:extLst>
        </c:ser>
        <c:ser>
          <c:idx val="8"/>
          <c:order val="8"/>
          <c:tx>
            <c:strRef>
              <c:f>データシート!$A$35</c:f>
              <c:strCache>
                <c:ptCount val="1"/>
                <c:pt idx="0">
                  <c:v>鹿部町国民健康保険事業勘定特別会計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2.11</c:v>
                </c:pt>
                <c:pt idx="2">
                  <c:v>#N/A</c:v>
                </c:pt>
                <c:pt idx="3">
                  <c:v>1.95</c:v>
                </c:pt>
                <c:pt idx="4">
                  <c:v>#N/A</c:v>
                </c:pt>
                <c:pt idx="5">
                  <c:v>2.08</c:v>
                </c:pt>
                <c:pt idx="6">
                  <c:v>#N/A</c:v>
                </c:pt>
                <c:pt idx="7">
                  <c:v>3.67</c:v>
                </c:pt>
                <c:pt idx="8">
                  <c:v>#N/A</c:v>
                </c:pt>
                <c:pt idx="9">
                  <c:v>2.73</c:v>
                </c:pt>
              </c:numCache>
            </c:numRef>
          </c:val>
          <c:extLst>
            <c:ext xmlns:c16="http://schemas.microsoft.com/office/drawing/2014/chart" uri="{C3380CC4-5D6E-409C-BE32-E72D297353CC}">
              <c16:uniqueId val="{00000008-C86E-4579-AA65-BFA8B32074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c:v>
                </c:pt>
                <c:pt idx="2">
                  <c:v>#N/A</c:v>
                </c:pt>
                <c:pt idx="3">
                  <c:v>2.4700000000000002</c:v>
                </c:pt>
                <c:pt idx="4">
                  <c:v>#N/A</c:v>
                </c:pt>
                <c:pt idx="5">
                  <c:v>4.8600000000000003</c:v>
                </c:pt>
                <c:pt idx="6">
                  <c:v>#N/A</c:v>
                </c:pt>
                <c:pt idx="7">
                  <c:v>4.87</c:v>
                </c:pt>
                <c:pt idx="8">
                  <c:v>#N/A</c:v>
                </c:pt>
                <c:pt idx="9">
                  <c:v>6.65</c:v>
                </c:pt>
              </c:numCache>
            </c:numRef>
          </c:val>
          <c:extLst>
            <c:ext xmlns:c16="http://schemas.microsoft.com/office/drawing/2014/chart" uri="{C3380CC4-5D6E-409C-BE32-E72D297353CC}">
              <c16:uniqueId val="{00000009-C86E-4579-AA65-BFA8B32074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230</c:v>
                </c:pt>
                <c:pt idx="5">
                  <c:v>221</c:v>
                </c:pt>
                <c:pt idx="8">
                  <c:v>209</c:v>
                </c:pt>
                <c:pt idx="11">
                  <c:v>207</c:v>
                </c:pt>
                <c:pt idx="14">
                  <c:v>235</c:v>
                </c:pt>
              </c:numCache>
            </c:numRef>
          </c:val>
          <c:extLst>
            <c:ext xmlns:c16="http://schemas.microsoft.com/office/drawing/2014/chart" uri="{C3380CC4-5D6E-409C-BE32-E72D297353CC}">
              <c16:uniqueId val="{00000000-88C9-4B0D-A044-BF85E7202A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C9-4B0D-A044-BF85E7202A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19</c:v>
                </c:pt>
                <c:pt idx="6">
                  <c:v>17</c:v>
                </c:pt>
                <c:pt idx="9">
                  <c:v>23</c:v>
                </c:pt>
                <c:pt idx="12">
                  <c:v>26</c:v>
                </c:pt>
              </c:numCache>
            </c:numRef>
          </c:val>
          <c:extLst>
            <c:ext xmlns:c16="http://schemas.microsoft.com/office/drawing/2014/chart" uri="{C3380CC4-5D6E-409C-BE32-E72D297353CC}">
              <c16:uniqueId val="{00000002-88C9-4B0D-A044-BF85E7202A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48</c:v>
                </c:pt>
                <c:pt idx="6">
                  <c:v>47</c:v>
                </c:pt>
                <c:pt idx="9">
                  <c:v>38</c:v>
                </c:pt>
                <c:pt idx="12">
                  <c:v>35</c:v>
                </c:pt>
              </c:numCache>
            </c:numRef>
          </c:val>
          <c:extLst>
            <c:ext xmlns:c16="http://schemas.microsoft.com/office/drawing/2014/chart" uri="{C3380CC4-5D6E-409C-BE32-E72D297353CC}">
              <c16:uniqueId val="{00000003-88C9-4B0D-A044-BF85E7202A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C9-4B0D-A044-BF85E7202A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C9-4B0D-A044-BF85E7202A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C9-4B0D-A044-BF85E7202A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243</c:v>
                </c:pt>
                <c:pt idx="3">
                  <c:v>223</c:v>
                </c:pt>
                <c:pt idx="6">
                  <c:v>227</c:v>
                </c:pt>
                <c:pt idx="9">
                  <c:v>238</c:v>
                </c:pt>
                <c:pt idx="12">
                  <c:v>247</c:v>
                </c:pt>
              </c:numCache>
            </c:numRef>
          </c:val>
          <c:extLst>
            <c:ext xmlns:c16="http://schemas.microsoft.com/office/drawing/2014/chart" uri="{C3380CC4-5D6E-409C-BE32-E72D297353CC}">
              <c16:uniqueId val="{00000007-88C9-4B0D-A044-BF85E7202A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c:v>
                </c:pt>
                <c:pt idx="2">
                  <c:v>#N/A</c:v>
                </c:pt>
                <c:pt idx="3">
                  <c:v>#N/A</c:v>
                </c:pt>
                <c:pt idx="4">
                  <c:v>69</c:v>
                </c:pt>
                <c:pt idx="5">
                  <c:v>#N/A</c:v>
                </c:pt>
                <c:pt idx="6">
                  <c:v>#N/A</c:v>
                </c:pt>
                <c:pt idx="7">
                  <c:v>82</c:v>
                </c:pt>
                <c:pt idx="8">
                  <c:v>#N/A</c:v>
                </c:pt>
                <c:pt idx="9">
                  <c:v>#N/A</c:v>
                </c:pt>
                <c:pt idx="10">
                  <c:v>92</c:v>
                </c:pt>
                <c:pt idx="11">
                  <c:v>#N/A</c:v>
                </c:pt>
                <c:pt idx="12">
                  <c:v>#N/A</c:v>
                </c:pt>
                <c:pt idx="13">
                  <c:v>73</c:v>
                </c:pt>
                <c:pt idx="14">
                  <c:v>#N/A</c:v>
                </c:pt>
              </c:numCache>
            </c:numRef>
          </c:val>
          <c:smooth val="0"/>
          <c:extLst>
            <c:ext xmlns:c16="http://schemas.microsoft.com/office/drawing/2014/chart" uri="{C3380CC4-5D6E-409C-BE32-E72D297353CC}">
              <c16:uniqueId val="{00000008-88C9-4B0D-A044-BF85E7202A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2646</c:v>
                </c:pt>
                <c:pt idx="5">
                  <c:v>2631</c:v>
                </c:pt>
                <c:pt idx="8">
                  <c:v>2946</c:v>
                </c:pt>
                <c:pt idx="11">
                  <c:v>3296</c:v>
                </c:pt>
                <c:pt idx="14">
                  <c:v>3308</c:v>
                </c:pt>
              </c:numCache>
            </c:numRef>
          </c:val>
          <c:extLst>
            <c:ext xmlns:c16="http://schemas.microsoft.com/office/drawing/2014/chart" uri="{C3380CC4-5D6E-409C-BE32-E72D297353CC}">
              <c16:uniqueId val="{00000000-D6E5-44C3-83C3-FC825FA36A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598</c:v>
                </c:pt>
                <c:pt idx="5">
                  <c:v>555</c:v>
                </c:pt>
                <c:pt idx="8">
                  <c:v>509</c:v>
                </c:pt>
                <c:pt idx="11">
                  <c:v>450</c:v>
                </c:pt>
                <c:pt idx="14">
                  <c:v>377</c:v>
                </c:pt>
              </c:numCache>
            </c:numRef>
          </c:val>
          <c:extLst>
            <c:ext xmlns:c16="http://schemas.microsoft.com/office/drawing/2014/chart" uri="{C3380CC4-5D6E-409C-BE32-E72D297353CC}">
              <c16:uniqueId val="{00000001-D6E5-44C3-83C3-FC825FA36A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1883</c:v>
                </c:pt>
                <c:pt idx="5">
                  <c:v>2112</c:v>
                </c:pt>
                <c:pt idx="8">
                  <c:v>2393</c:v>
                </c:pt>
                <c:pt idx="11">
                  <c:v>2713</c:v>
                </c:pt>
                <c:pt idx="14">
                  <c:v>2847</c:v>
                </c:pt>
              </c:numCache>
            </c:numRef>
          </c:val>
          <c:extLst>
            <c:ext xmlns:c16="http://schemas.microsoft.com/office/drawing/2014/chart" uri="{C3380CC4-5D6E-409C-BE32-E72D297353CC}">
              <c16:uniqueId val="{00000002-D6E5-44C3-83C3-FC825FA36A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E5-44C3-83C3-FC825FA36A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E5-44C3-83C3-FC825FA36A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E5-44C3-83C3-FC825FA36A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348</c:v>
                </c:pt>
                <c:pt idx="3">
                  <c:v>296</c:v>
                </c:pt>
                <c:pt idx="6">
                  <c:v>295</c:v>
                </c:pt>
                <c:pt idx="9">
                  <c:v>304</c:v>
                </c:pt>
                <c:pt idx="12">
                  <c:v>359</c:v>
                </c:pt>
              </c:numCache>
            </c:numRef>
          </c:val>
          <c:extLst>
            <c:ext xmlns:c16="http://schemas.microsoft.com/office/drawing/2014/chart" uri="{C3380CC4-5D6E-409C-BE32-E72D297353CC}">
              <c16:uniqueId val="{00000006-D6E5-44C3-83C3-FC825FA36A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302</c:v>
                </c:pt>
                <c:pt idx="3">
                  <c:v>254</c:v>
                </c:pt>
                <c:pt idx="6">
                  <c:v>207</c:v>
                </c:pt>
                <c:pt idx="9">
                  <c:v>167</c:v>
                </c:pt>
                <c:pt idx="12">
                  <c:v>137</c:v>
                </c:pt>
              </c:numCache>
            </c:numRef>
          </c:val>
          <c:extLst>
            <c:ext xmlns:c16="http://schemas.microsoft.com/office/drawing/2014/chart" uri="{C3380CC4-5D6E-409C-BE32-E72D297353CC}">
              <c16:uniqueId val="{00000007-D6E5-44C3-83C3-FC825FA36A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6E5-44C3-83C3-FC825FA36A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56</c:v>
                </c:pt>
                <c:pt idx="3">
                  <c:v>42</c:v>
                </c:pt>
                <c:pt idx="6">
                  <c:v>57</c:v>
                </c:pt>
                <c:pt idx="9">
                  <c:v>53</c:v>
                </c:pt>
                <c:pt idx="12">
                  <c:v>48</c:v>
                </c:pt>
              </c:numCache>
            </c:numRef>
          </c:val>
          <c:extLst>
            <c:ext xmlns:c16="http://schemas.microsoft.com/office/drawing/2014/chart" uri="{C3380CC4-5D6E-409C-BE32-E72D297353CC}">
              <c16:uniqueId val="{00000009-D6E5-44C3-83C3-FC825FA36A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3274</c:v>
                </c:pt>
                <c:pt idx="3">
                  <c:v>3348</c:v>
                </c:pt>
                <c:pt idx="6">
                  <c:v>3869</c:v>
                </c:pt>
                <c:pt idx="9">
                  <c:v>4389</c:v>
                </c:pt>
                <c:pt idx="12">
                  <c:v>4481</c:v>
                </c:pt>
              </c:numCache>
            </c:numRef>
          </c:val>
          <c:extLst>
            <c:ext xmlns:c16="http://schemas.microsoft.com/office/drawing/2014/chart" uri="{C3380CC4-5D6E-409C-BE32-E72D297353CC}">
              <c16:uniqueId val="{0000000A-D6E5-44C3-83C3-FC825FA36A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E5-44C3-83C3-FC825FA36A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658</c:v>
                </c:pt>
                <c:pt idx="1">
                  <c:v>658</c:v>
                </c:pt>
                <c:pt idx="2">
                  <c:v>659</c:v>
                </c:pt>
              </c:numCache>
            </c:numRef>
          </c:val>
          <c:extLst>
            <c:ext xmlns:c16="http://schemas.microsoft.com/office/drawing/2014/chart" uri="{C3380CC4-5D6E-409C-BE32-E72D297353CC}">
              <c16:uniqueId val="{00000000-E61B-45C5-AE6C-7901B8E3A4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463</c:v>
                </c:pt>
                <c:pt idx="1">
                  <c:v>521</c:v>
                </c:pt>
                <c:pt idx="2">
                  <c:v>522</c:v>
                </c:pt>
              </c:numCache>
            </c:numRef>
          </c:val>
          <c:extLst>
            <c:ext xmlns:c16="http://schemas.microsoft.com/office/drawing/2014/chart" uri="{C3380CC4-5D6E-409C-BE32-E72D297353CC}">
              <c16:uniqueId val="{00000001-E61B-45C5-AE6C-7901B8E3A4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1097</c:v>
                </c:pt>
                <c:pt idx="1">
                  <c:v>1350</c:v>
                </c:pt>
                <c:pt idx="2">
                  <c:v>1514</c:v>
                </c:pt>
              </c:numCache>
            </c:numRef>
          </c:val>
          <c:extLst>
            <c:ext xmlns:c16="http://schemas.microsoft.com/office/drawing/2014/chart" uri="{C3380CC4-5D6E-409C-BE32-E72D297353CC}">
              <c16:uniqueId val="{00000002-E61B-45C5-AE6C-7901B8E3A4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年度に繰上償還を実行し、公債費負担の軽減を図ったことで、元利償還金は減少傾向であったが、令和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年度の役場庁舎建替事業の実施等により、地方債残高は増加しており、令和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年度の元利償還金は前年度比</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百万円の増加となった。</a:t>
          </a:r>
        </a:p>
        <a:p>
          <a:r>
            <a:rPr kumimoji="1" lang="ja-JP" altLang="en-US" sz="1400">
              <a:latin typeface="ＭＳ ゴシック" pitchFamily="49" charset="-128"/>
              <a:ea typeface="ＭＳ ゴシック" pitchFamily="49" charset="-128"/>
            </a:rPr>
            <a:t>　今後は、大型事業</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認定こども園建設、消防庁舎建替等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が集中しており、それらを要因として地方債現在高が増大する見込みである。その他事業に対する新規地方債の発行の抑制を図るなど、公債費管理の適正に努める。</a:t>
          </a:r>
        </a:p>
        <a:p>
          <a:r>
            <a:rPr kumimoji="1" lang="ja-JP" altLang="en-US" sz="1400">
              <a:latin typeface="ＭＳ ゴシック" pitchFamily="49" charset="-128"/>
              <a:ea typeface="ＭＳ ゴシック" pitchFamily="49" charset="-128"/>
            </a:rPr>
            <a:t>　また、債務負担行為についても車両やパソコン等の更新により償還金が増加傾向にあるため、新たな債務負担行為について慎重な実施に努める。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年度に繰上償還を実行し、公債費負担の軽減を図ったことで減少したが、令和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年度以降、大型事業であった庁舎建替事業等実施の財源確保のため地方債を発行したことで地方債現在高は増加傾向にある。</a:t>
          </a:r>
        </a:p>
        <a:p>
          <a:r>
            <a:rPr kumimoji="1" lang="ja-JP" altLang="en-US" sz="1400">
              <a:latin typeface="ＭＳ ゴシック" pitchFamily="49" charset="-128"/>
              <a:ea typeface="ＭＳ ゴシック" pitchFamily="49" charset="-128"/>
            </a:rPr>
            <a:t>　今後も、大型事業</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認定こども園建設、消防庁舎建替等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が集中しており、それらを要因として将来負担額が増加する見込みである。</a:t>
          </a:r>
        </a:p>
        <a:p>
          <a:r>
            <a:rPr kumimoji="1" lang="ja-JP" altLang="en-US" sz="1400">
              <a:latin typeface="ＭＳ ゴシック" pitchFamily="49" charset="-128"/>
              <a:ea typeface="ＭＳ ゴシック" pitchFamily="49" charset="-128"/>
            </a:rPr>
            <a:t>　また、充当可能基金は、今年度において取崩額を上回る積立を実行したこともあり、現在高が増加している。今後も、世代間の負担の公平性を保ちながら、後世代への負担が過重となることのないよう、事業実施の適正化と充当可能基金への計画的な積立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北海道鹿部町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今年度においては、基金を取り崩すことのない財政運営ができたため、基金全体として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百万円の増で基金残高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財政調整基金の取崩しの必要性がない財政運営を目指す。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今後も大型事業となる認定こども園建設、消防庁舎建替等の実施が計画されていることから、地方債現在高は増加する見込みである。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併せて、その他公共施設の修繕等に公共施設整備基金の取崩しも必要となることから、当該基金は減少する見込みであるため、目標額を設定し、積立を計画的に実施する。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①地域福祉基金：在宅福祉の普及と向上、健康及び生きがいづくりの推進に基づく事業に要する経費の財源。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②ふるさと創生事業基金：自ら考えて自ら実践する町づくり事業に要する経費の財源。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③公共施設整備基金：公共施設の整備のための普通建設事業の財源。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④ふるさと納税基金：本町へ寄附された寄附金を適正に管理し、寄附者の意向に沿った政策に必要な経費の財源。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⑤企業版ふるさと納税基金：本町へ寄附された寄附金を適正に管理し、寄附企業の意向に沿った政策に必要な経費の財源。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⑥森林環境譲与税基金：木材利用の促進等の森林整備、人材の育成、担い手の確保及びその促進に必要な事業に要する経費の財源。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⑦子ども・子育て応援基金：本町の次世代を担う子どもたちの健やかな成長に資するための子育て支援事業に要する経費の財源。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①地域福祉基金：国保会計繰入金を積立てたことなどによる増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ふるさと創生事業基金：利息を積立てたことによる増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公共施設整備基金：決算剰余金を積立てたことになどによる増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(131,371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ふるさと納税基金：利息を積立てたことによる増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⑤</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森林環境譲与税基金：森林環境譲与税から充当事業を除いた分を積立てたことによる増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子ども・子育て応援基金：利息を積立てたことによる増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ふるさと納税基金は、子育て支援事業、商工業振興、水産業振興に対する財源として取崩す方針である。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公共施設整備基金は、各公共施設の改修等に対する財源として取崩す方針であり、どちらも減少する見込みである。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今年度は、利息分を積立したことによる増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基金の保有額の維持を目標とする。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財政調整基金の取崩しの必要がない財政運営を目指し、引き続き、経常経費の精査の実施及び節減の徹底と同時に自主財源の確保に努める。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今年度は、利息分を積立したことによる増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年度に繰上償還の財源として取崩しを実行して以来、減債基金の取崩しを行っていない。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年度に大型事業であった役場庁舎建替事業の財源として、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千円の地方債を発行したことで、地方債残高は増加傾向にあり、交付税措置されるものの、令和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元利償還が開始となる。また、今後も大型事業の実施も計画されており、交付税措置のない地方債を発行することも想定されるため、地方債の償還財源として減債基金への積立を計画的に実行し、償還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
3,331
110.63
4,427,440
4,272,245
141,741
2,129,973
4,480,583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当町の財政力指数は、前年度と同値であり、類似団体内平均値は</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上回り、前年度比は同値である。</a:t>
          </a:r>
        </a:p>
        <a:p>
          <a:r>
            <a:rPr kumimoji="1" lang="ja-JP" altLang="en-US" sz="1300">
              <a:latin typeface="ＭＳ Ｐゴシック" panose="020B0600070205080204" pitchFamily="50" charset="-128"/>
              <a:ea typeface="ＭＳ Ｐゴシック" panose="020B0600070205080204" pitchFamily="50" charset="-128"/>
            </a:rPr>
            <a:t>　自主財源として、町税収入は</a:t>
          </a:r>
          <a:r>
            <a:rPr kumimoji="1" lang="en-US" altLang="ja-JP" sz="1300">
              <a:latin typeface="ＭＳ Ｐゴシック" panose="020B0600070205080204" pitchFamily="50" charset="-128"/>
              <a:ea typeface="ＭＳ Ｐゴシック" panose="020B0600070205080204" pitchFamily="50" charset="-128"/>
            </a:rPr>
            <a:t>15,828</a:t>
          </a:r>
          <a:r>
            <a:rPr kumimoji="1" lang="ja-JP" altLang="en-US" sz="1300">
              <a:latin typeface="ＭＳ Ｐゴシック" panose="020B0600070205080204" pitchFamily="50" charset="-128"/>
              <a:ea typeface="ＭＳ Ｐゴシック" panose="020B0600070205080204" pitchFamily="50" charset="-128"/>
            </a:rPr>
            <a:t>千円増で増加率</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％、ふるさと納税寄附金は</a:t>
          </a:r>
          <a:r>
            <a:rPr kumimoji="1" lang="en-US" altLang="ja-JP" sz="1300">
              <a:latin typeface="ＭＳ Ｐゴシック" panose="020B0600070205080204" pitchFamily="50" charset="-128"/>
              <a:ea typeface="ＭＳ Ｐゴシック" panose="020B0600070205080204" pitchFamily="50" charset="-128"/>
            </a:rPr>
            <a:t>52,583</a:t>
          </a:r>
          <a:r>
            <a:rPr kumimoji="1" lang="ja-JP" altLang="en-US" sz="1300">
              <a:latin typeface="ＭＳ Ｐゴシック" panose="020B0600070205080204" pitchFamily="50" charset="-128"/>
              <a:ea typeface="ＭＳ Ｐゴシック" panose="020B0600070205080204" pitchFamily="50" charset="-128"/>
            </a:rPr>
            <a:t>千円増で増加率</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％となっており、自主財源全体として、前年度より、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増加している状況であるが、依然、自主財源の割合は低く、人口の減少傾向が続いていることから、依存財源が占める割合が高い。今後、人口増加を促す施策を検討するほか、事業を峻別し、投資的経費を抑制する等、歳出の見直し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a:t>
          </a:r>
          <a:r>
            <a:rPr kumimoji="1" lang="en-US" altLang="ja-JP" sz="1300">
              <a:latin typeface="ＭＳ Ｐゴシック" panose="020B0600070205080204" pitchFamily="50" charset="-128"/>
              <a:ea typeface="ＭＳ Ｐゴシック" panose="020B0600070205080204" pitchFamily="50" charset="-128"/>
            </a:rPr>
            <a:t>82.8</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％減しており、類似団体内平均値より、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％下回る結果となった。</a:t>
          </a:r>
        </a:p>
        <a:p>
          <a:r>
            <a:rPr kumimoji="1" lang="ja-JP" altLang="en-US" sz="1300">
              <a:latin typeface="ＭＳ Ｐゴシック" panose="020B0600070205080204" pitchFamily="50" charset="-128"/>
              <a:ea typeface="ＭＳ Ｐゴシック" panose="020B0600070205080204" pitchFamily="50" charset="-128"/>
            </a:rPr>
            <a:t>　主な要因は、町税等の経常一般財源の増加によるものであるが、今後は人口減少等により収入が減少する見込みであることに加え、人件費等の増加が見込まれることから、より一層の経常経費の節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7196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0760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7196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6739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6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65</xdr:row>
      <xdr:rowOff>105198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91520"/>
          <a:ext cx="889000" cy="35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42773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54398</xdr:rowOff>
    </xdr:from>
    <xdr:to>
      <xdr:col>7</xdr:col>
      <xdr:colOff>31750</xdr:colOff>
      <xdr:row>65</xdr:row>
      <xdr:rowOff>155998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140775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[534,989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a:t>
          </a:r>
          <a:r>
            <a:rPr kumimoji="1" lang="en-US" altLang="ja-JP" sz="1300">
              <a:latin typeface="ＭＳ Ｐゴシック" panose="020B0600070205080204" pitchFamily="50" charset="-128"/>
              <a:ea typeface="ＭＳ Ｐゴシック" panose="020B0600070205080204" pitchFamily="50" charset="-128"/>
            </a:rPr>
            <a:t>534,989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48,387</a:t>
          </a:r>
          <a:r>
            <a:rPr kumimoji="1" lang="ja-JP" altLang="en-US" sz="1300">
              <a:latin typeface="ＭＳ Ｐゴシック" panose="020B0600070205080204" pitchFamily="50" charset="-128"/>
              <a:ea typeface="ＭＳ Ｐゴシック" panose="020B0600070205080204" pitchFamily="50" charset="-128"/>
            </a:rPr>
            <a:t>円の増となっており、人件費として、職員総数に大差はないものの、人事院勧告による給料等の増が主な要因となっている。　</a:t>
          </a:r>
        </a:p>
        <a:p>
          <a:r>
            <a:rPr kumimoji="1" lang="ja-JP" altLang="en-US" sz="1300">
              <a:latin typeface="ＭＳ Ｐゴシック" panose="020B0600070205080204" pitchFamily="50" charset="-128"/>
              <a:ea typeface="ＭＳ Ｐゴシック" panose="020B0600070205080204" pitchFamily="50" charset="-128"/>
            </a:rPr>
            <a:t>　今後も、人件費の増加に伴い、経常経費の増加は避けられず、先行きも不透明で財政運営に与える影響が大きいものと思われる。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19791</xdr:rowOff>
    </xdr:from>
    <xdr:to>
      <xdr:col>23</xdr:col>
      <xdr:colOff>133350</xdr:colOff>
      <xdr:row>82</xdr:row>
      <xdr:rowOff>53150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8691"/>
          <a:ext cx="8382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13725</xdr:rowOff>
    </xdr:from>
    <xdr:to>
      <xdr:col>19</xdr:col>
      <xdr:colOff>133350</xdr:colOff>
      <xdr:row>82</xdr:row>
      <xdr:rowOff>19791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72625"/>
          <a:ext cx="889000" cy="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150830</xdr:rowOff>
    </xdr:from>
    <xdr:to>
      <xdr:col>15</xdr:col>
      <xdr:colOff>82550</xdr:colOff>
      <xdr:row>82</xdr:row>
      <xdr:rowOff>13725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8280"/>
          <a:ext cx="889000" cy="3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127260</xdr:rowOff>
    </xdr:from>
    <xdr:to>
      <xdr:col>11</xdr:col>
      <xdr:colOff>31750</xdr:colOff>
      <xdr:row>81</xdr:row>
      <xdr:rowOff>150830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4710"/>
          <a:ext cx="889000" cy="2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2350</xdr:rowOff>
    </xdr:from>
    <xdr:to>
      <xdr:col>23</xdr:col>
      <xdr:colOff>184150</xdr:colOff>
      <xdr:row>82</xdr:row>
      <xdr:rowOff>103950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18877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140441</xdr:rowOff>
    </xdr:from>
    <xdr:to>
      <xdr:col>19</xdr:col>
      <xdr:colOff>184150</xdr:colOff>
      <xdr:row>82</xdr:row>
      <xdr:rowOff>70591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80768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96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134375</xdr:rowOff>
    </xdr:from>
    <xdr:to>
      <xdr:col>15</xdr:col>
      <xdr:colOff>133350</xdr:colOff>
      <xdr:row>82</xdr:row>
      <xdr:rowOff>64525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74702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9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100030</xdr:rowOff>
    </xdr:from>
    <xdr:to>
      <xdr:col>11</xdr:col>
      <xdr:colOff>82550</xdr:colOff>
      <xdr:row>82</xdr:row>
      <xdr:rowOff>30180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40357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76460</xdr:rowOff>
    </xdr:from>
    <xdr:to>
      <xdr:col>7</xdr:col>
      <xdr:colOff>31750</xdr:colOff>
      <xdr:row>82</xdr:row>
      <xdr:rowOff>6610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ポイントの減となり、類似団体内平均値を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今後も、給与の適正化に努めるとともに、引き続き、住民の理解が得られるよう、諸手当を含めた給与制度の構築に努める。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14478</xdr:rowOff>
    </xdr:from>
    <xdr:to>
      <xdr:col>81</xdr:col>
      <xdr:colOff>44450</xdr:colOff>
      <xdr:row>88</xdr:row>
      <xdr:rowOff>19304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0207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19304</xdr:rowOff>
    </xdr:from>
    <xdr:to>
      <xdr:col>77</xdr:col>
      <xdr:colOff>44450</xdr:colOff>
      <xdr:row>88</xdr:row>
      <xdr:rowOff>101346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0690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101346</xdr:rowOff>
    </xdr:from>
    <xdr:to>
      <xdr:col>72</xdr:col>
      <xdr:colOff>203200</xdr:colOff>
      <xdr:row>88</xdr:row>
      <xdr:rowOff>115824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889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86868</xdr:rowOff>
    </xdr:from>
    <xdr:to>
      <xdr:col>68</xdr:col>
      <xdr:colOff>152400</xdr:colOff>
      <xdr:row>88</xdr:row>
      <xdr:rowOff>115824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744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135128</xdr:rowOff>
    </xdr:from>
    <xdr:to>
      <xdr:col>81</xdr:col>
      <xdr:colOff>95250</xdr:colOff>
      <xdr:row>88</xdr:row>
      <xdr:rowOff>65278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151655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9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139954</xdr:rowOff>
    </xdr:from>
    <xdr:to>
      <xdr:col>77</xdr:col>
      <xdr:colOff>95250</xdr:colOff>
      <xdr:row>88</xdr:row>
      <xdr:rowOff>70104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50546</xdr:rowOff>
    </xdr:from>
    <xdr:to>
      <xdr:col>73</xdr:col>
      <xdr:colOff>44450</xdr:colOff>
      <xdr:row>88</xdr:row>
      <xdr:rowOff>152146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136923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65024</xdr:rowOff>
    </xdr:from>
    <xdr:to>
      <xdr:col>68</xdr:col>
      <xdr:colOff>203200</xdr:colOff>
      <xdr:row>88</xdr:row>
      <xdr:rowOff>166624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151401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36068</xdr:rowOff>
    </xdr:from>
    <xdr:to>
      <xdr:col>64</xdr:col>
      <xdr:colOff>152400</xdr:colOff>
      <xdr:row>88</xdr:row>
      <xdr:rowOff>137668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122445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人増しているが、類似団体内平均と比較すると</a:t>
          </a:r>
          <a:r>
            <a:rPr kumimoji="1" lang="en-US" altLang="ja-JP" sz="1300">
              <a:latin typeface="ＭＳ Ｐゴシック" panose="020B0600070205080204" pitchFamily="50" charset="-128"/>
              <a:ea typeface="ＭＳ Ｐゴシック" panose="020B0600070205080204" pitchFamily="50" charset="-128"/>
            </a:rPr>
            <a:t>3.09</a:t>
          </a:r>
          <a:r>
            <a:rPr kumimoji="1" lang="ja-JP" altLang="en-US" sz="1300">
              <a:latin typeface="ＭＳ Ｐゴシック" panose="020B0600070205080204" pitchFamily="50" charset="-128"/>
              <a:ea typeface="ＭＳ Ｐゴシック" panose="020B0600070205080204" pitchFamily="50" charset="-128"/>
            </a:rPr>
            <a:t>人下回った。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年度以降、事務量の増により新規採用を積極的に進めている。</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き、人員の適正な配置と多様化する住民のニーズに対応するため事務作業の統廃合や事務の効率化を図るため、デジタル化を検討し、行政サービスが低下することのない組織体制を整え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114882</xdr:rowOff>
    </xdr:from>
    <xdr:to>
      <xdr:col>81</xdr:col>
      <xdr:colOff>44450</xdr:colOff>
      <xdr:row>60</xdr:row>
      <xdr:rowOff>139213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01882"/>
          <a:ext cx="838200" cy="2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111464</xdr:rowOff>
    </xdr:from>
    <xdr:to>
      <xdr:col>77</xdr:col>
      <xdr:colOff>44450</xdr:colOff>
      <xdr:row>60</xdr:row>
      <xdr:rowOff>114882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98464"/>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81904</xdr:rowOff>
    </xdr:from>
    <xdr:to>
      <xdr:col>72</xdr:col>
      <xdr:colOff>203200</xdr:colOff>
      <xdr:row>60</xdr:row>
      <xdr:rowOff>111464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68904"/>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73057</xdr:rowOff>
    </xdr:from>
    <xdr:to>
      <xdr:col>68</xdr:col>
      <xdr:colOff>152400</xdr:colOff>
      <xdr:row>60</xdr:row>
      <xdr:rowOff>81904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60057"/>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88413</xdr:rowOff>
    </xdr:from>
    <xdr:to>
      <xdr:col>81</xdr:col>
      <xdr:colOff>95250</xdr:colOff>
      <xdr:row>61</xdr:row>
      <xdr:rowOff>18563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104940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2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64082</xdr:rowOff>
    </xdr:from>
    <xdr:to>
      <xdr:col>77</xdr:col>
      <xdr:colOff>95250</xdr:colOff>
      <xdr:row>60</xdr:row>
      <xdr:rowOff>165682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5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4409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19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60664</xdr:rowOff>
    </xdr:from>
    <xdr:to>
      <xdr:col>73</xdr:col>
      <xdr:colOff>44450</xdr:colOff>
      <xdr:row>60</xdr:row>
      <xdr:rowOff>162264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1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31104</xdr:rowOff>
    </xdr:from>
    <xdr:to>
      <xdr:col>68</xdr:col>
      <xdr:colOff>203200</xdr:colOff>
      <xdr:row>60</xdr:row>
      <xdr:rowOff>132704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142881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8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22257</xdr:rowOff>
    </xdr:from>
    <xdr:to>
      <xdr:col>64</xdr:col>
      <xdr:colOff>152400</xdr:colOff>
      <xdr:row>60</xdr:row>
      <xdr:rowOff>123857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134034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7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％となり、類似団体内平均値より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％下回っているものの、増加傾向にある。</a:t>
          </a:r>
        </a:p>
        <a:p>
          <a:r>
            <a:rPr kumimoji="1" lang="ja-JP" altLang="en-US" sz="1300">
              <a:latin typeface="ＭＳ Ｐゴシック" panose="020B0600070205080204" pitchFamily="50" charset="-128"/>
              <a:ea typeface="ＭＳ Ｐゴシック" panose="020B0600070205080204" pitchFamily="50" charset="-128"/>
            </a:rPr>
            <a:t>　主な要因は、令和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年度地方債の元金償還と令和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年度発行地方債の利子償還によるものである。</a:t>
          </a:r>
        </a:p>
        <a:p>
          <a:r>
            <a:rPr kumimoji="1" lang="ja-JP" altLang="en-US" sz="1300">
              <a:latin typeface="ＭＳ Ｐゴシック" panose="020B0600070205080204" pitchFamily="50" charset="-128"/>
              <a:ea typeface="ＭＳ Ｐゴシック" panose="020B0600070205080204" pitchFamily="50" charset="-128"/>
            </a:rPr>
            <a:t>　今後は、財源を地方債とする大型事業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認定こども園建設、消防庁舎建替等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の実施を予定しており、それらを要因として地方債残高が増大する見込みであることから、その他事業に対する地方債の発行抑制に努めていく。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93218</xdr:rowOff>
    </xdr:from>
    <xdr:to>
      <xdr:col>81</xdr:col>
      <xdr:colOff>44450</xdr:colOff>
      <xdr:row>40</xdr:row>
      <xdr:rowOff>98044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5121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93218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1743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59436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884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30480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42418</xdr:rowOff>
    </xdr:from>
    <xdr:to>
      <xdr:col>77</xdr:col>
      <xdr:colOff>95250</xdr:colOff>
      <xdr:row>40</xdr:row>
      <xdr:rowOff>144018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154195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6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すべき額を上回っているため算出されていないが、今後も世代間の負担の公平性を保ちながら、後世代への負担が過重となることのないよう、事業実施の適正化を図るとともに、充当可能財源となる基金への積立等も計画的に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
3,331
110.63
4,427,440
4,272,245
141,741
2,129,973
4,480,583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人件費における経常収支比率は、前年度より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％増加しているが、類似団体内平均値との差は前年同値の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％上回る結果となった。</a:t>
          </a:r>
        </a:p>
        <a:p>
          <a:r>
            <a:rPr kumimoji="1" lang="ja-JP" altLang="en-US" sz="1300">
              <a:latin typeface="ＭＳ Ｐゴシック" panose="020B0600070205080204" pitchFamily="50" charset="-128"/>
              <a:ea typeface="ＭＳ Ｐゴシック" panose="020B0600070205080204" pitchFamily="50" charset="-128"/>
            </a:rPr>
            <a:t>　今後も、事務量の増加等による人員不足が生じていることから、定員管理計画に基づき、適正な人員管理に努める必要がある。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54610</xdr:rowOff>
    </xdr:from>
    <xdr:to>
      <xdr:col>24</xdr:col>
      <xdr:colOff>25400</xdr:colOff>
      <xdr:row>36</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68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54610</xdr:rowOff>
    </xdr:from>
    <xdr:to>
      <xdr:col>19</xdr:col>
      <xdr:colOff>187325</xdr:colOff>
      <xdr:row>36</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268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62230</xdr:rowOff>
    </xdr:from>
    <xdr:to>
      <xdr:col>15</xdr:col>
      <xdr:colOff>98425</xdr:colOff>
      <xdr:row>36</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44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62230</xdr:rowOff>
    </xdr:from>
    <xdr:to>
      <xdr:col>11</xdr:col>
      <xdr:colOff>9525</xdr:colOff>
      <xdr:row>36</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4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xdr:rowOff>
    </xdr:from>
    <xdr:to>
      <xdr:col>20</xdr:col>
      <xdr:colOff>38100</xdr:colOff>
      <xdr:row>36</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6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34290</xdr:rowOff>
    </xdr:from>
    <xdr:to>
      <xdr:col>15</xdr:col>
      <xdr:colOff>149225</xdr:colOff>
      <xdr:row>36</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xdr:rowOff>
    </xdr:from>
    <xdr:to>
      <xdr:col>11</xdr:col>
      <xdr:colOff>60325</xdr:colOff>
      <xdr:row>36</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102870</xdr:rowOff>
    </xdr:from>
    <xdr:to>
      <xdr:col>6</xdr:col>
      <xdr:colOff>171450</xdr:colOff>
      <xdr:row>37</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物件費における経常収支比率は、前年度より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％増しており、類似団体内平均値は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％上回っている結果となった。</a:t>
          </a:r>
        </a:p>
        <a:p>
          <a:r>
            <a:rPr kumimoji="1" lang="ja-JP" altLang="en-US" sz="1300">
              <a:latin typeface="ＭＳ Ｐゴシック" panose="020B0600070205080204" pitchFamily="50" charset="-128"/>
              <a:ea typeface="ＭＳ Ｐゴシック" panose="020B0600070205080204" pitchFamily="50" charset="-128"/>
            </a:rPr>
            <a:t>　主な要因は、経常一般財源の増によるものである。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今後は、昨今の光熱水費等の価格高騰により物件費の増は避けられず、財政運営は厳しいものになる見通しであるため、より一層の経常経費の節減に努めていく。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120142</xdr:rowOff>
    </xdr:from>
    <xdr:to>
      <xdr:col>82</xdr:col>
      <xdr:colOff>107950</xdr:colOff>
      <xdr:row>17</xdr:row>
      <xdr:rowOff>152146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347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124714</xdr:rowOff>
    </xdr:from>
    <xdr:to>
      <xdr:col>78</xdr:col>
      <xdr:colOff>69850</xdr:colOff>
      <xdr:row>17</xdr:row>
      <xdr:rowOff>152146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39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17</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39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18</xdr:row>
      <xdr:rowOff>44704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576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69342</xdr:rowOff>
    </xdr:from>
    <xdr:to>
      <xdr:col>82</xdr:col>
      <xdr:colOff>158750</xdr:colOff>
      <xdr:row>17</xdr:row>
      <xdr:rowOff>170942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41419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101346</xdr:rowOff>
    </xdr:from>
    <xdr:to>
      <xdr:col>78</xdr:col>
      <xdr:colOff>120650</xdr:colOff>
      <xdr:row>18</xdr:row>
      <xdr:rowOff>31496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0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73914</xdr:rowOff>
    </xdr:from>
    <xdr:to>
      <xdr:col>74</xdr:col>
      <xdr:colOff>31750</xdr:colOff>
      <xdr:row>18</xdr:row>
      <xdr:rowOff>4064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160291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扶助費における経常収支比率は前年度より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％減しており、類似団体内平均値を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％下回る結果となった。</a:t>
          </a:r>
        </a:p>
        <a:p>
          <a:r>
            <a:rPr kumimoji="1" lang="ja-JP" altLang="en-US" sz="1300">
              <a:latin typeface="ＭＳ Ｐゴシック" panose="020B0600070205080204" pitchFamily="50" charset="-128"/>
              <a:ea typeface="ＭＳ Ｐゴシック" panose="020B0600070205080204" pitchFamily="50" charset="-128"/>
            </a:rPr>
            <a:t>　主な要因は、老人保護措置費や児童手当の対象者減などによるものである。今後も、住民の多様化するニーズに対応しながら、住民サービスの低下を招くことのないよう、財源確保に努めるとともに、必要に応じて単独施策に基づく給付等について見直し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20865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68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322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その他における経常収支比率は、前年度から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％減であり、類似団体内平均値を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％下回る結果となった。</a:t>
          </a:r>
        </a:p>
        <a:p>
          <a:r>
            <a:rPr kumimoji="1" lang="ja-JP" altLang="en-US" sz="1300">
              <a:latin typeface="ＭＳ Ｐゴシック" panose="020B0600070205080204" pitchFamily="50" charset="-128"/>
              <a:ea typeface="ＭＳ Ｐゴシック" panose="020B0600070205080204" pitchFamily="50" charset="-128"/>
            </a:rPr>
            <a:t>　維持補修費では、公共施設や公営住宅の老朽化に伴い、修繕料が増加していることから、各公共施設の個別施設計画、長寿命化計画に基づき、計画的な補修や統廃合等の検討を行う。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39370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35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1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補助費等における経常収支比率は、前年度より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％減少しているが、類似団体内平均値を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％上回る結果となった。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類似団体内平均値と比較して、高い水準で推移していることから、既存事業の検証を進め、行政のスリム化を図る。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159004</xdr:rowOff>
    </xdr:from>
    <xdr:to>
      <xdr:col>82</xdr:col>
      <xdr:colOff>107950</xdr:colOff>
      <xdr:row>39</xdr:row>
      <xdr:rowOff>1270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6741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39</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643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5643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39</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329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108204</xdr:rowOff>
    </xdr:from>
    <xdr:to>
      <xdr:col>82</xdr:col>
      <xdr:colOff>158750</xdr:colOff>
      <xdr:row>39</xdr:row>
      <xdr:rowOff>38354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80281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169926</xdr:rowOff>
    </xdr:from>
    <xdr:to>
      <xdr:col>74</xdr:col>
      <xdr:colOff>31750</xdr:colOff>
      <xdr:row>38</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84853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140208</xdr:rowOff>
    </xdr:from>
    <xdr:to>
      <xdr:col>65</xdr:col>
      <xdr:colOff>53975</xdr:colOff>
      <xdr:row>39</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55135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％減となり、類似団体内平均値は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％下回る結果となった。</a:t>
          </a:r>
        </a:p>
        <a:p>
          <a:r>
            <a:rPr kumimoji="1" lang="ja-JP" altLang="en-US" sz="1300">
              <a:latin typeface="ＭＳ Ｐゴシック" panose="020B0600070205080204" pitchFamily="50" charset="-128"/>
              <a:ea typeface="ＭＳ Ｐゴシック" panose="020B0600070205080204" pitchFamily="50" charset="-128"/>
            </a:rPr>
            <a:t>　減少要因は、公債費の決算額が前年度比</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％増となっているが、それ以上に経常一般財源が増加したためである。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今後は、大型事業の実施により、地方債残高は増大する見込みであることから、その他事業での新規地方債発行を抑制し、公債費の適正化に努める。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867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168910</xdr:rowOff>
    </xdr:from>
    <xdr:to>
      <xdr:col>19</xdr:col>
      <xdr:colOff>187325</xdr:colOff>
      <xdr:row>75</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562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134620</xdr:rowOff>
    </xdr:from>
    <xdr:to>
      <xdr:col>15</xdr:col>
      <xdr:colOff>98425</xdr:colOff>
      <xdr:row>74</xdr:row>
      <xdr:rowOff>168910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821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75</xdr:row>
      <xdr:rowOff>46990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21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118110</xdr:rowOff>
    </xdr:from>
    <xdr:to>
      <xdr:col>15</xdr:col>
      <xdr:colOff>149225</xdr:colOff>
      <xdr:row>75</xdr:row>
      <xdr:rowOff>48260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58437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公債費以外における経常収支比率は、前年度より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％減しているが、類似団体内平均値を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前年度と比較すると、類似団体内平均値との乖離は小さくなっているが、依然として大きく上回っている状況であるため、今後、より一層の経常経費の削減に努めていく必要がある。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56787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4582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79</xdr:row>
      <xdr:rowOff>56787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22961"/>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79</xdr:row>
      <xdr:rowOff>27395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229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27395</xdr:rowOff>
    </xdr:from>
    <xdr:to>
      <xdr:col>69</xdr:col>
      <xdr:colOff>92075</xdr:colOff>
      <xdr:row>80</xdr:row>
      <xdr:rowOff>74749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71945"/>
          <a:ext cx="889000" cy="2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5987</xdr:rowOff>
    </xdr:from>
    <xdr:to>
      <xdr:col>78</xdr:col>
      <xdr:colOff>120650</xdr:colOff>
      <xdr:row>79</xdr:row>
      <xdr:rowOff>107587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92364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36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148045</xdr:rowOff>
    </xdr:from>
    <xdr:to>
      <xdr:col>69</xdr:col>
      <xdr:colOff>142875</xdr:colOff>
      <xdr:row>79</xdr:row>
      <xdr:rowOff>78195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62972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23949</xdr:rowOff>
    </xdr:from>
    <xdr:to>
      <xdr:col>65</xdr:col>
      <xdr:colOff>53975</xdr:colOff>
      <xdr:row>80</xdr:row>
      <xdr:rowOff>125549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73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110326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82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94457</xdr:rowOff>
    </xdr:from>
    <xdr:to>
      <xdr:col>29</xdr:col>
      <xdr:colOff>127000</xdr:colOff>
      <xdr:row>19</xdr:row>
      <xdr:rowOff>151584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99632"/>
          <a:ext cx="647700" cy="5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151584</xdr:rowOff>
    </xdr:from>
    <xdr:to>
      <xdr:col>26</xdr:col>
      <xdr:colOff>50800</xdr:colOff>
      <xdr:row>20</xdr:row>
      <xdr:rowOff>1097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6759"/>
          <a:ext cx="698500" cy="20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1097</xdr:rowOff>
    </xdr:from>
    <xdr:to>
      <xdr:col>22</xdr:col>
      <xdr:colOff>114300</xdr:colOff>
      <xdr:row>20</xdr:row>
      <xdr:rowOff>21878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77722"/>
          <a:ext cx="698500" cy="20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21878</xdr:rowOff>
    </xdr:from>
    <xdr:to>
      <xdr:col>18</xdr:col>
      <xdr:colOff>177800</xdr:colOff>
      <xdr:row>20</xdr:row>
      <xdr:rowOff>39774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8503"/>
          <a:ext cx="6985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43657</xdr:rowOff>
    </xdr:from>
    <xdr:to>
      <xdr:col>29</xdr:col>
      <xdr:colOff>177800</xdr:colOff>
      <xdr:row>19</xdr:row>
      <xdr:rowOff>145257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48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15734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100784</xdr:rowOff>
    </xdr:from>
    <xdr:to>
      <xdr:col>26</xdr:col>
      <xdr:colOff>101600</xdr:colOff>
      <xdr:row>20</xdr:row>
      <xdr:rowOff>30934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5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15711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2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121747</xdr:rowOff>
    </xdr:from>
    <xdr:to>
      <xdr:col>22</xdr:col>
      <xdr:colOff>165100</xdr:colOff>
      <xdr:row>20</xdr:row>
      <xdr:rowOff>51897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36674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142528</xdr:rowOff>
    </xdr:from>
    <xdr:to>
      <xdr:col>19</xdr:col>
      <xdr:colOff>38100</xdr:colOff>
      <xdr:row>20</xdr:row>
      <xdr:rowOff>72678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7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57455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160424</xdr:rowOff>
    </xdr:from>
    <xdr:to>
      <xdr:col>15</xdr:col>
      <xdr:colOff>101600</xdr:colOff>
      <xdr:row>20</xdr:row>
      <xdr:rowOff>90574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5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75351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293929</xdr:rowOff>
    </xdr:from>
    <xdr:to>
      <xdr:col>29</xdr:col>
      <xdr:colOff>127000</xdr:colOff>
      <xdr:row>35</xdr:row>
      <xdr:rowOff>318160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04279"/>
          <a:ext cx="647700" cy="2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293929</xdr:rowOff>
    </xdr:from>
    <xdr:to>
      <xdr:col>26</xdr:col>
      <xdr:colOff>50800</xdr:colOff>
      <xdr:row>35</xdr:row>
      <xdr:rowOff>308906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04279"/>
          <a:ext cx="698500" cy="14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308906</xdr:rowOff>
    </xdr:from>
    <xdr:to>
      <xdr:col>22</xdr:col>
      <xdr:colOff>114300</xdr:colOff>
      <xdr:row>35</xdr:row>
      <xdr:rowOff>328136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19256"/>
          <a:ext cx="698500" cy="19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328136</xdr:rowOff>
    </xdr:from>
    <xdr:to>
      <xdr:col>18</xdr:col>
      <xdr:colOff>177800</xdr:colOff>
      <xdr:row>36</xdr:row>
      <xdr:rowOff>11657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38486"/>
          <a:ext cx="698500" cy="2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267360</xdr:rowOff>
    </xdr:from>
    <xdr:to>
      <xdr:col>29</xdr:col>
      <xdr:colOff>177800</xdr:colOff>
      <xdr:row>36</xdr:row>
      <xdr:rowOff>26060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7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239437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243129</xdr:rowOff>
    </xdr:from>
    <xdr:to>
      <xdr:col>26</xdr:col>
      <xdr:colOff>101600</xdr:colOff>
      <xdr:row>36</xdr:row>
      <xdr:rowOff>1829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5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329506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39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258106</xdr:rowOff>
    </xdr:from>
    <xdr:to>
      <xdr:col>22</xdr:col>
      <xdr:colOff>165100</xdr:colOff>
      <xdr:row>36</xdr:row>
      <xdr:rowOff>16806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68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5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277336</xdr:rowOff>
    </xdr:from>
    <xdr:to>
      <xdr:col>19</xdr:col>
      <xdr:colOff>38100</xdr:colOff>
      <xdr:row>36</xdr:row>
      <xdr:rowOff>36036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87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20813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7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303757</xdr:rowOff>
    </xdr:from>
    <xdr:to>
      <xdr:col>15</xdr:col>
      <xdr:colOff>101600</xdr:colOff>
      <xdr:row>36</xdr:row>
      <xdr:rowOff>62457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1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47234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0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
3,331
110.63
4,427,440
4,272,245
141,741
2,129,973
4,480,583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89637</xdr:rowOff>
    </xdr:from>
    <xdr:to>
      <xdr:col>24</xdr:col>
      <xdr:colOff>63500</xdr:colOff>
      <xdr:row>37</xdr:row>
      <xdr:rowOff>125045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33287"/>
          <a:ext cx="838200" cy="3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125045</xdr:rowOff>
    </xdr:from>
    <xdr:to>
      <xdr:col>19</xdr:col>
      <xdr:colOff>177800</xdr:colOff>
      <xdr:row>37</xdr:row>
      <xdr:rowOff>132106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68695"/>
          <a:ext cx="889000" cy="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132106</xdr:rowOff>
    </xdr:from>
    <xdr:to>
      <xdr:col>15</xdr:col>
      <xdr:colOff>50800</xdr:colOff>
      <xdr:row>37</xdr:row>
      <xdr:rowOff>141290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75756"/>
          <a:ext cx="889000" cy="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141290</xdr:rowOff>
    </xdr:from>
    <xdr:to>
      <xdr:col>10</xdr:col>
      <xdr:colOff>114300</xdr:colOff>
      <xdr:row>37</xdr:row>
      <xdr:rowOff>160045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84940"/>
          <a:ext cx="8890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38837</xdr:rowOff>
    </xdr:from>
    <xdr:to>
      <xdr:col>24</xdr:col>
      <xdr:colOff>114300</xdr:colOff>
      <xdr:row>37</xdr:row>
      <xdr:rowOff>140437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17264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6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74245</xdr:rowOff>
    </xdr:from>
    <xdr:to>
      <xdr:col>20</xdr:col>
      <xdr:colOff>38100</xdr:colOff>
      <xdr:row>38</xdr:row>
      <xdr:rowOff>4395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166972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81306</xdr:rowOff>
    </xdr:from>
    <xdr:to>
      <xdr:col>15</xdr:col>
      <xdr:colOff>101600</xdr:colOff>
      <xdr:row>38</xdr:row>
      <xdr:rowOff>11455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249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2583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1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90490</xdr:rowOff>
    </xdr:from>
    <xdr:to>
      <xdr:col>10</xdr:col>
      <xdr:colOff>165100</xdr:colOff>
      <xdr:row>38</xdr:row>
      <xdr:rowOff>20641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341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11768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2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109245</xdr:rowOff>
    </xdr:from>
    <xdr:to>
      <xdr:col>6</xdr:col>
      <xdr:colOff>38100</xdr:colOff>
      <xdr:row>38</xdr:row>
      <xdr:rowOff>39395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30522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4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1032</xdr:rowOff>
    </xdr:from>
    <xdr:to>
      <xdr:col>24</xdr:col>
      <xdr:colOff>63500</xdr:colOff>
      <xdr:row>57</xdr:row>
      <xdr:rowOff>40702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3682"/>
          <a:ext cx="838200" cy="3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33988</xdr:rowOff>
    </xdr:from>
    <xdr:to>
      <xdr:col>19</xdr:col>
      <xdr:colOff>177800</xdr:colOff>
      <xdr:row>57</xdr:row>
      <xdr:rowOff>40702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6638"/>
          <a:ext cx="889000" cy="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33988</xdr:rowOff>
    </xdr:from>
    <xdr:to>
      <xdr:col>15</xdr:col>
      <xdr:colOff>50800</xdr:colOff>
      <xdr:row>57</xdr:row>
      <xdr:rowOff>86022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6638"/>
          <a:ext cx="889000" cy="5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86022</xdr:rowOff>
    </xdr:from>
    <xdr:to>
      <xdr:col>10</xdr:col>
      <xdr:colOff>114300</xdr:colOff>
      <xdr:row>57</xdr:row>
      <xdr:rowOff>120722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8672"/>
          <a:ext cx="889000" cy="3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121682</xdr:rowOff>
    </xdr:from>
    <xdr:to>
      <xdr:col>24</xdr:col>
      <xdr:colOff>114300</xdr:colOff>
      <xdr:row>57</xdr:row>
      <xdr:rowOff>51832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144559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7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161352</xdr:rowOff>
    </xdr:from>
    <xdr:to>
      <xdr:col>20</xdr:col>
      <xdr:colOff>38100</xdr:colOff>
      <xdr:row>57</xdr:row>
      <xdr:rowOff>91502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108029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3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154638</xdr:rowOff>
    </xdr:from>
    <xdr:to>
      <xdr:col>15</xdr:col>
      <xdr:colOff>101600</xdr:colOff>
      <xdr:row>57</xdr:row>
      <xdr:rowOff>84788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101315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3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35222</xdr:rowOff>
    </xdr:from>
    <xdr:to>
      <xdr:col>10</xdr:col>
      <xdr:colOff>165100</xdr:colOff>
      <xdr:row>57</xdr:row>
      <xdr:rowOff>136822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153349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69922</xdr:rowOff>
    </xdr:from>
    <xdr:to>
      <xdr:col>6</xdr:col>
      <xdr:colOff>38100</xdr:colOff>
      <xdr:row>58</xdr:row>
      <xdr:rowOff>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162649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3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40272</xdr:rowOff>
    </xdr:from>
    <xdr:to>
      <xdr:col>24</xdr:col>
      <xdr:colOff>63500</xdr:colOff>
      <xdr:row>78</xdr:row>
      <xdr:rowOff>50546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13372"/>
          <a:ext cx="8382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40272</xdr:rowOff>
    </xdr:from>
    <xdr:to>
      <xdr:col>19</xdr:col>
      <xdr:colOff>177800</xdr:colOff>
      <xdr:row>78</xdr:row>
      <xdr:rowOff>55612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3372"/>
          <a:ext cx="8890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55612</xdr:rowOff>
    </xdr:from>
    <xdr:to>
      <xdr:col>15</xdr:col>
      <xdr:colOff>50800</xdr:colOff>
      <xdr:row>78</xdr:row>
      <xdr:rowOff>56480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871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56480</xdr:rowOff>
    </xdr:from>
    <xdr:to>
      <xdr:col>10</xdr:col>
      <xdr:colOff>114300</xdr:colOff>
      <xdr:row>78</xdr:row>
      <xdr:rowOff>66539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9580"/>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171196</xdr:rowOff>
    </xdr:from>
    <xdr:to>
      <xdr:col>24</xdr:col>
      <xdr:colOff>114300</xdr:colOff>
      <xdr:row>78</xdr:row>
      <xdr:rowOff>101346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86123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160922</xdr:rowOff>
    </xdr:from>
    <xdr:to>
      <xdr:col>20</xdr:col>
      <xdr:colOff>38100</xdr:colOff>
      <xdr:row>78</xdr:row>
      <xdr:rowOff>91072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82199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5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4812</xdr:rowOff>
    </xdr:from>
    <xdr:to>
      <xdr:col>15</xdr:col>
      <xdr:colOff>101600</xdr:colOff>
      <xdr:row>78</xdr:row>
      <xdr:rowOff>106412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97539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7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5680</xdr:rowOff>
    </xdr:from>
    <xdr:to>
      <xdr:col>10</xdr:col>
      <xdr:colOff>165100</xdr:colOff>
      <xdr:row>78</xdr:row>
      <xdr:rowOff>107280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98407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15739</xdr:rowOff>
    </xdr:from>
    <xdr:to>
      <xdr:col>6</xdr:col>
      <xdr:colOff>38100</xdr:colOff>
      <xdr:row>78</xdr:row>
      <xdr:rowOff>117339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108466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8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127783</xdr:rowOff>
    </xdr:from>
    <xdr:to>
      <xdr:col>24</xdr:col>
      <xdr:colOff>63500</xdr:colOff>
      <xdr:row>95</xdr:row>
      <xdr:rowOff>155564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15533"/>
          <a:ext cx="838200" cy="2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155564</xdr:rowOff>
    </xdr:from>
    <xdr:to>
      <xdr:col>19</xdr:col>
      <xdr:colOff>177800</xdr:colOff>
      <xdr:row>96</xdr:row>
      <xdr:rowOff>21202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43314"/>
          <a:ext cx="889000" cy="3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93447</xdr:rowOff>
    </xdr:from>
    <xdr:to>
      <xdr:col>15</xdr:col>
      <xdr:colOff>50800</xdr:colOff>
      <xdr:row>96</xdr:row>
      <xdr:rowOff>21202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81197"/>
          <a:ext cx="889000" cy="9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93447</xdr:rowOff>
    </xdr:from>
    <xdr:to>
      <xdr:col>10</xdr:col>
      <xdr:colOff>114300</xdr:colOff>
      <xdr:row>96</xdr:row>
      <xdr:rowOff>136903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81197"/>
          <a:ext cx="889000" cy="2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76983</xdr:rowOff>
    </xdr:from>
    <xdr:to>
      <xdr:col>24</xdr:col>
      <xdr:colOff>114300</xdr:colOff>
      <xdr:row>96</xdr:row>
      <xdr:rowOff>7133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55410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4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104764</xdr:rowOff>
    </xdr:from>
    <xdr:to>
      <xdr:col>20</xdr:col>
      <xdr:colOff>38100</xdr:colOff>
      <xdr:row>96</xdr:row>
      <xdr:rowOff>34914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26041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141852</xdr:rowOff>
    </xdr:from>
    <xdr:to>
      <xdr:col>15</xdr:col>
      <xdr:colOff>101600</xdr:colOff>
      <xdr:row>96</xdr:row>
      <xdr:rowOff>72002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63129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42647</xdr:rowOff>
    </xdr:from>
    <xdr:to>
      <xdr:col>10</xdr:col>
      <xdr:colOff>165100</xdr:colOff>
      <xdr:row>95</xdr:row>
      <xdr:rowOff>144247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135374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86103</xdr:rowOff>
    </xdr:from>
    <xdr:to>
      <xdr:col>6</xdr:col>
      <xdr:colOff>38100</xdr:colOff>
      <xdr:row>97</xdr:row>
      <xdr:rowOff>16253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4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7380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3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158548</xdr:rowOff>
    </xdr:from>
    <xdr:to>
      <xdr:col>55</xdr:col>
      <xdr:colOff>0</xdr:colOff>
      <xdr:row>37</xdr:row>
      <xdr:rowOff>24288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30748"/>
          <a:ext cx="838200" cy="3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24288</xdr:rowOff>
    </xdr:from>
    <xdr:to>
      <xdr:col>50</xdr:col>
      <xdr:colOff>114300</xdr:colOff>
      <xdr:row>37</xdr:row>
      <xdr:rowOff>36547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67938"/>
          <a:ext cx="889000" cy="1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36547</xdr:rowOff>
    </xdr:from>
    <xdr:to>
      <xdr:col>45</xdr:col>
      <xdr:colOff>177800</xdr:colOff>
      <xdr:row>37</xdr:row>
      <xdr:rowOff>99185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80197"/>
          <a:ext cx="889000" cy="6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112066</xdr:rowOff>
    </xdr:from>
    <xdr:to>
      <xdr:col>41</xdr:col>
      <xdr:colOff>50800</xdr:colOff>
      <xdr:row>37</xdr:row>
      <xdr:rowOff>99185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84266"/>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107748</xdr:rowOff>
    </xdr:from>
    <xdr:to>
      <xdr:col>55</xdr:col>
      <xdr:colOff>50800</xdr:colOff>
      <xdr:row>37</xdr:row>
      <xdr:rowOff>37898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7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86175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5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144938</xdr:rowOff>
    </xdr:from>
    <xdr:to>
      <xdr:col>50</xdr:col>
      <xdr:colOff>165100</xdr:colOff>
      <xdr:row>37</xdr:row>
      <xdr:rowOff>75088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1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66215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0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157197</xdr:rowOff>
    </xdr:from>
    <xdr:to>
      <xdr:col>46</xdr:col>
      <xdr:colOff>38100</xdr:colOff>
      <xdr:row>37</xdr:row>
      <xdr:rowOff>87347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78474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2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48385</xdr:rowOff>
    </xdr:from>
    <xdr:to>
      <xdr:col>41</xdr:col>
      <xdr:colOff>101600</xdr:colOff>
      <xdr:row>37</xdr:row>
      <xdr:rowOff>149985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141112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8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61266</xdr:rowOff>
    </xdr:from>
    <xdr:to>
      <xdr:col>36</xdr:col>
      <xdr:colOff>165100</xdr:colOff>
      <xdr:row>36</xdr:row>
      <xdr:rowOff>162866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153993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2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14292</xdr:rowOff>
    </xdr:from>
    <xdr:to>
      <xdr:col>55</xdr:col>
      <xdr:colOff>0</xdr:colOff>
      <xdr:row>58</xdr:row>
      <xdr:rowOff>113877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58392"/>
          <a:ext cx="838200" cy="9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14292</xdr:rowOff>
    </xdr:from>
    <xdr:to>
      <xdr:col>50</xdr:col>
      <xdr:colOff>114300</xdr:colOff>
      <xdr:row>58</xdr:row>
      <xdr:rowOff>27208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58392"/>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27208</xdr:rowOff>
    </xdr:from>
    <xdr:to>
      <xdr:col>45</xdr:col>
      <xdr:colOff>177800</xdr:colOff>
      <xdr:row>58</xdr:row>
      <xdr:rowOff>110215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1308"/>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25212</xdr:rowOff>
    </xdr:from>
    <xdr:to>
      <xdr:col>41</xdr:col>
      <xdr:colOff>50800</xdr:colOff>
      <xdr:row>58</xdr:row>
      <xdr:rowOff>110215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97862"/>
          <a:ext cx="889000" cy="25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63077</xdr:rowOff>
    </xdr:from>
    <xdr:to>
      <xdr:col>55</xdr:col>
      <xdr:colOff>50800</xdr:colOff>
      <xdr:row>58</xdr:row>
      <xdr:rowOff>164677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149454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134942</xdr:rowOff>
    </xdr:from>
    <xdr:to>
      <xdr:col>50</xdr:col>
      <xdr:colOff>165100</xdr:colOff>
      <xdr:row>58</xdr:row>
      <xdr:rowOff>65092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56219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147858</xdr:rowOff>
    </xdr:from>
    <xdr:to>
      <xdr:col>46</xdr:col>
      <xdr:colOff>38100</xdr:colOff>
      <xdr:row>58</xdr:row>
      <xdr:rowOff>78008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69135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1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59415</xdr:rowOff>
    </xdr:from>
    <xdr:to>
      <xdr:col>41</xdr:col>
      <xdr:colOff>101600</xdr:colOff>
      <xdr:row>58</xdr:row>
      <xdr:rowOff>161015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152142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9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145862</xdr:rowOff>
    </xdr:from>
    <xdr:to>
      <xdr:col>36</xdr:col>
      <xdr:colOff>165100</xdr:colOff>
      <xdr:row>57</xdr:row>
      <xdr:rowOff>76012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92539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2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24279</xdr:rowOff>
    </xdr:from>
    <xdr:to>
      <xdr:col>55</xdr:col>
      <xdr:colOff>0</xdr:colOff>
      <xdr:row>79</xdr:row>
      <xdr:rowOff>38613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8829"/>
          <a:ext cx="8382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35187</xdr:rowOff>
    </xdr:from>
    <xdr:to>
      <xdr:col>50</xdr:col>
      <xdr:colOff>114300</xdr:colOff>
      <xdr:row>79</xdr:row>
      <xdr:rowOff>38613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9737"/>
          <a:ext cx="889000" cy="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27273</xdr:rowOff>
    </xdr:from>
    <xdr:to>
      <xdr:col>45</xdr:col>
      <xdr:colOff>177800</xdr:colOff>
      <xdr:row>79</xdr:row>
      <xdr:rowOff>35187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1823"/>
          <a:ext cx="8890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9506</xdr:rowOff>
    </xdr:from>
    <xdr:to>
      <xdr:col>41</xdr:col>
      <xdr:colOff>50800</xdr:colOff>
      <xdr:row>79</xdr:row>
      <xdr:rowOff>27273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4056"/>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144929</xdr:rowOff>
    </xdr:from>
    <xdr:to>
      <xdr:col>55</xdr:col>
      <xdr:colOff>50800</xdr:colOff>
      <xdr:row>79</xdr:row>
      <xdr:rowOff>75079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59856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159263</xdr:rowOff>
    </xdr:from>
    <xdr:to>
      <xdr:col>50</xdr:col>
      <xdr:colOff>165100</xdr:colOff>
      <xdr:row>79</xdr:row>
      <xdr:rowOff>89413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80540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155837</xdr:rowOff>
    </xdr:from>
    <xdr:to>
      <xdr:col>46</xdr:col>
      <xdr:colOff>38100</xdr:colOff>
      <xdr:row>79</xdr:row>
      <xdr:rowOff>85987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77114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147923</xdr:rowOff>
    </xdr:from>
    <xdr:to>
      <xdr:col>41</xdr:col>
      <xdr:colOff>101600</xdr:colOff>
      <xdr:row>79</xdr:row>
      <xdr:rowOff>78073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69200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130156</xdr:rowOff>
    </xdr:from>
    <xdr:to>
      <xdr:col>36</xdr:col>
      <xdr:colOff>165100</xdr:colOff>
      <xdr:row>79</xdr:row>
      <xdr:rowOff>60306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51433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98194</xdr:rowOff>
    </xdr:from>
    <xdr:to>
      <xdr:col>55</xdr:col>
      <xdr:colOff>0</xdr:colOff>
      <xdr:row>98</xdr:row>
      <xdr:rowOff>104997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28844"/>
          <a:ext cx="838200" cy="1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98194</xdr:rowOff>
    </xdr:from>
    <xdr:to>
      <xdr:col>50</xdr:col>
      <xdr:colOff>114300</xdr:colOff>
      <xdr:row>98</xdr:row>
      <xdr:rowOff>72233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28844"/>
          <a:ext cx="889000" cy="14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72233</xdr:rowOff>
    </xdr:from>
    <xdr:to>
      <xdr:col>45</xdr:col>
      <xdr:colOff>177800</xdr:colOff>
      <xdr:row>98</xdr:row>
      <xdr:rowOff>137078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74333"/>
          <a:ext cx="889000" cy="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1045</xdr:rowOff>
    </xdr:from>
    <xdr:to>
      <xdr:col>41</xdr:col>
      <xdr:colOff>50800</xdr:colOff>
      <xdr:row>98</xdr:row>
      <xdr:rowOff>137078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460245"/>
          <a:ext cx="889000" cy="47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54197</xdr:rowOff>
    </xdr:from>
    <xdr:to>
      <xdr:col>55</xdr:col>
      <xdr:colOff>50800</xdr:colOff>
      <xdr:row>98</xdr:row>
      <xdr:rowOff>155797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140574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47394</xdr:rowOff>
    </xdr:from>
    <xdr:to>
      <xdr:col>50</xdr:col>
      <xdr:colOff>165100</xdr:colOff>
      <xdr:row>97</xdr:row>
      <xdr:rowOff>148994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165521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5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21433</xdr:rowOff>
    </xdr:from>
    <xdr:to>
      <xdr:col>46</xdr:col>
      <xdr:colOff>38100</xdr:colOff>
      <xdr:row>98</xdr:row>
      <xdr:rowOff>123033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114160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1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86278</xdr:rowOff>
    </xdr:from>
    <xdr:to>
      <xdr:col>41</xdr:col>
      <xdr:colOff>101600</xdr:colOff>
      <xdr:row>99</xdr:row>
      <xdr:rowOff>16428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7555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121695</xdr:rowOff>
    </xdr:from>
    <xdr:to>
      <xdr:col>36</xdr:col>
      <xdr:colOff>165100</xdr:colOff>
      <xdr:row>96</xdr:row>
      <xdr:rowOff>51845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68372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18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35653</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2203"/>
          <a:ext cx="889000" cy="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35653</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2203"/>
          <a:ext cx="889000" cy="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156303</xdr:rowOff>
    </xdr:from>
    <xdr:to>
      <xdr:col>72</xdr:col>
      <xdr:colOff>38100</xdr:colOff>
      <xdr:row>39</xdr:row>
      <xdr:rowOff>86453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77580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81483</xdr:rowOff>
    </xdr:from>
    <xdr:to>
      <xdr:col>85</xdr:col>
      <xdr:colOff>127000</xdr:colOff>
      <xdr:row>78</xdr:row>
      <xdr:rowOff>88714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54583"/>
          <a:ext cx="838200" cy="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88714</xdr:rowOff>
    </xdr:from>
    <xdr:to>
      <xdr:col>81</xdr:col>
      <xdr:colOff>50800</xdr:colOff>
      <xdr:row>78</xdr:row>
      <xdr:rowOff>97220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61814"/>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97220</xdr:rowOff>
    </xdr:from>
    <xdr:to>
      <xdr:col>76</xdr:col>
      <xdr:colOff>114300</xdr:colOff>
      <xdr:row>78</xdr:row>
      <xdr:rowOff>101583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70320"/>
          <a:ext cx="8890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94447</xdr:rowOff>
    </xdr:from>
    <xdr:to>
      <xdr:col>71</xdr:col>
      <xdr:colOff>177800</xdr:colOff>
      <xdr:row>78</xdr:row>
      <xdr:rowOff>101583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67547"/>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30683</xdr:rowOff>
    </xdr:from>
    <xdr:to>
      <xdr:col>85</xdr:col>
      <xdr:colOff>177800</xdr:colOff>
      <xdr:row>78</xdr:row>
      <xdr:rowOff>132283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117060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1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37914</xdr:rowOff>
    </xdr:from>
    <xdr:to>
      <xdr:col>81</xdr:col>
      <xdr:colOff>101600</xdr:colOff>
      <xdr:row>78</xdr:row>
      <xdr:rowOff>139514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4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130641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50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46420</xdr:rowOff>
    </xdr:from>
    <xdr:to>
      <xdr:col>76</xdr:col>
      <xdr:colOff>165100</xdr:colOff>
      <xdr:row>78</xdr:row>
      <xdr:rowOff>148020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4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139147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51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50783</xdr:rowOff>
    </xdr:from>
    <xdr:to>
      <xdr:col>72</xdr:col>
      <xdr:colOff>38100</xdr:colOff>
      <xdr:row>78</xdr:row>
      <xdr:rowOff>152383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2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143510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5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43647</xdr:rowOff>
    </xdr:from>
    <xdr:to>
      <xdr:col>67</xdr:col>
      <xdr:colOff>101600</xdr:colOff>
      <xdr:row>78</xdr:row>
      <xdr:rowOff>145247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136374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0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82184</xdr:rowOff>
    </xdr:from>
    <xdr:to>
      <xdr:col>85</xdr:col>
      <xdr:colOff>127000</xdr:colOff>
      <xdr:row>98</xdr:row>
      <xdr:rowOff>122056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84284"/>
          <a:ext cx="838200" cy="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82184</xdr:rowOff>
    </xdr:from>
    <xdr:to>
      <xdr:col>81</xdr:col>
      <xdr:colOff>50800</xdr:colOff>
      <xdr:row>98</xdr:row>
      <xdr:rowOff>82776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84284"/>
          <a:ext cx="889000" cy="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82776</xdr:rowOff>
    </xdr:from>
    <xdr:to>
      <xdr:col>76</xdr:col>
      <xdr:colOff>114300</xdr:colOff>
      <xdr:row>98</xdr:row>
      <xdr:rowOff>90629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84876"/>
          <a:ext cx="889000" cy="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90629</xdr:rowOff>
    </xdr:from>
    <xdr:to>
      <xdr:col>71</xdr:col>
      <xdr:colOff>177800</xdr:colOff>
      <xdr:row>98</xdr:row>
      <xdr:rowOff>131508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92729"/>
          <a:ext cx="889000" cy="4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71256</xdr:rowOff>
    </xdr:from>
    <xdr:to>
      <xdr:col>85</xdr:col>
      <xdr:colOff>177800</xdr:colOff>
      <xdr:row>99</xdr:row>
      <xdr:rowOff>1406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157633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31384</xdr:rowOff>
    </xdr:from>
    <xdr:to>
      <xdr:col>81</xdr:col>
      <xdr:colOff>101600</xdr:colOff>
      <xdr:row>98</xdr:row>
      <xdr:rowOff>132984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124111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31976</xdr:rowOff>
    </xdr:from>
    <xdr:to>
      <xdr:col>76</xdr:col>
      <xdr:colOff>165100</xdr:colOff>
      <xdr:row>98</xdr:row>
      <xdr:rowOff>133576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3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124703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2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39829</xdr:rowOff>
    </xdr:from>
    <xdr:to>
      <xdr:col>72</xdr:col>
      <xdr:colOff>38100</xdr:colOff>
      <xdr:row>98</xdr:row>
      <xdr:rowOff>141429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132556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80708</xdr:rowOff>
    </xdr:from>
    <xdr:to>
      <xdr:col>67</xdr:col>
      <xdr:colOff>101600</xdr:colOff>
      <xdr:row>99</xdr:row>
      <xdr:rowOff>10858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1985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156502</xdr:rowOff>
    </xdr:from>
    <xdr:to>
      <xdr:col>116</xdr:col>
      <xdr:colOff>63500</xdr:colOff>
      <xdr:row>59</xdr:row>
      <xdr:rowOff>762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586252"/>
          <a:ext cx="838200" cy="5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762</xdr:rowOff>
    </xdr:from>
    <xdr:to>
      <xdr:col>111</xdr:col>
      <xdr:colOff>177800</xdr:colOff>
      <xdr:row>59</xdr:row>
      <xdr:rowOff>4838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16312"/>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3353</xdr:rowOff>
    </xdr:from>
    <xdr:to>
      <xdr:col>107</xdr:col>
      <xdr:colOff>50800</xdr:colOff>
      <xdr:row>59</xdr:row>
      <xdr:rowOff>4838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18903"/>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2731</xdr:rowOff>
    </xdr:from>
    <xdr:to>
      <xdr:col>102</xdr:col>
      <xdr:colOff>114300</xdr:colOff>
      <xdr:row>59</xdr:row>
      <xdr:rowOff>3353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18281"/>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105702</xdr:rowOff>
    </xdr:from>
    <xdr:to>
      <xdr:col>116</xdr:col>
      <xdr:colOff>114300</xdr:colOff>
      <xdr:row>56</xdr:row>
      <xdr:rowOff>35852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5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128579</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38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121412</xdr:rowOff>
    </xdr:from>
    <xdr:to>
      <xdr:col>112</xdr:col>
      <xdr:colOff>38100</xdr:colOff>
      <xdr:row>59</xdr:row>
      <xdr:rowOff>51562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42689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5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125488</xdr:rowOff>
    </xdr:from>
    <xdr:to>
      <xdr:col>107</xdr:col>
      <xdr:colOff>101600</xdr:colOff>
      <xdr:row>59</xdr:row>
      <xdr:rowOff>55638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6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46765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6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124003</xdr:rowOff>
    </xdr:from>
    <xdr:to>
      <xdr:col>102</xdr:col>
      <xdr:colOff>165100</xdr:colOff>
      <xdr:row>59</xdr:row>
      <xdr:rowOff>54153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45280</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6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123381</xdr:rowOff>
    </xdr:from>
    <xdr:to>
      <xdr:col>98</xdr:col>
      <xdr:colOff>38100</xdr:colOff>
      <xdr:row>59</xdr:row>
      <xdr:rowOff>53531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44658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6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43966</xdr:rowOff>
    </xdr:from>
    <xdr:to>
      <xdr:col>116</xdr:col>
      <xdr:colOff>63500</xdr:colOff>
      <xdr:row>77</xdr:row>
      <xdr:rowOff>73095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245616"/>
          <a:ext cx="838200" cy="2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43966</xdr:rowOff>
    </xdr:from>
    <xdr:to>
      <xdr:col>111</xdr:col>
      <xdr:colOff>177800</xdr:colOff>
      <xdr:row>77</xdr:row>
      <xdr:rowOff>45498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45616"/>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45498</xdr:rowOff>
    </xdr:from>
    <xdr:to>
      <xdr:col>107</xdr:col>
      <xdr:colOff>50800</xdr:colOff>
      <xdr:row>77</xdr:row>
      <xdr:rowOff>56086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247148"/>
          <a:ext cx="889000" cy="1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46586</xdr:rowOff>
    </xdr:from>
    <xdr:to>
      <xdr:col>102</xdr:col>
      <xdr:colOff>114300</xdr:colOff>
      <xdr:row>77</xdr:row>
      <xdr:rowOff>56086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248236"/>
          <a:ext cx="8890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22295</xdr:rowOff>
    </xdr:from>
    <xdr:to>
      <xdr:col>116</xdr:col>
      <xdr:colOff>114300</xdr:colOff>
      <xdr:row>77</xdr:row>
      <xdr:rowOff>123895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722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2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164616</xdr:rowOff>
    </xdr:from>
    <xdr:to>
      <xdr:col>112</xdr:col>
      <xdr:colOff>38100</xdr:colOff>
      <xdr:row>77</xdr:row>
      <xdr:rowOff>94766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9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85893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8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166148</xdr:rowOff>
    </xdr:from>
    <xdr:to>
      <xdr:col>107</xdr:col>
      <xdr:colOff>101600</xdr:colOff>
      <xdr:row>77</xdr:row>
      <xdr:rowOff>96298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9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87425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5286</xdr:rowOff>
    </xdr:from>
    <xdr:to>
      <xdr:col>102</xdr:col>
      <xdr:colOff>165100</xdr:colOff>
      <xdr:row>77</xdr:row>
      <xdr:rowOff>106886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0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98013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9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167236</xdr:rowOff>
    </xdr:from>
    <xdr:to>
      <xdr:col>98</xdr:col>
      <xdr:colOff>38100</xdr:colOff>
      <xdr:row>77</xdr:row>
      <xdr:rowOff>97386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9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88513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9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a:t>
          </a:r>
          <a:r>
            <a:rPr kumimoji="1" lang="en-US" altLang="ja-JP" sz="1300">
              <a:latin typeface="ＭＳ Ｐゴシック" panose="020B0600070205080204" pitchFamily="50" charset="-128"/>
              <a:ea typeface="ＭＳ Ｐゴシック" panose="020B0600070205080204" pitchFamily="50" charset="-128"/>
            </a:rPr>
            <a:t>1,217,857</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1,275,892</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58,035</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増加項目として、人件費では、一人当たり</a:t>
          </a:r>
          <a:r>
            <a:rPr kumimoji="1" lang="en-US" altLang="ja-JP" sz="1300">
              <a:latin typeface="ＭＳ Ｐゴシック" panose="020B0600070205080204" pitchFamily="50" charset="-128"/>
              <a:ea typeface="ＭＳ Ｐゴシック" panose="020B0600070205080204" pitchFamily="50" charset="-128"/>
            </a:rPr>
            <a:t>215,660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21,685</a:t>
          </a:r>
          <a:r>
            <a:rPr kumimoji="1" lang="ja-JP" altLang="en-US" sz="1300">
              <a:latin typeface="ＭＳ Ｐゴシック" panose="020B0600070205080204" pitchFamily="50" charset="-128"/>
              <a:ea typeface="ＭＳ Ｐゴシック" panose="020B0600070205080204" pitchFamily="50" charset="-128"/>
            </a:rPr>
            <a:t>円の増で、人事院勧告による給料等の増が主な要因である。公債費では、一人当たり</a:t>
          </a:r>
          <a:r>
            <a:rPr kumimoji="1" lang="en-US" altLang="ja-JP" sz="1300">
              <a:latin typeface="ＭＳ Ｐゴシック" panose="020B0600070205080204" pitchFamily="50" charset="-128"/>
              <a:ea typeface="ＭＳ Ｐゴシック" panose="020B0600070205080204" pitchFamily="50" charset="-128"/>
            </a:rPr>
            <a:t>70,560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3,796</a:t>
          </a:r>
          <a:r>
            <a:rPr kumimoji="1" lang="ja-JP" altLang="en-US" sz="1300">
              <a:latin typeface="ＭＳ Ｐゴシック" panose="020B0600070205080204" pitchFamily="50" charset="-128"/>
              <a:ea typeface="ＭＳ Ｐゴシック" panose="020B0600070205080204" pitchFamily="50" charset="-128"/>
            </a:rPr>
            <a:t>円の増で、令和２年度地方債借入の元金償還開始及び令和５年度地方債借入の利子償還によるものである。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一方、減少項目は、普通建設事業費が、一人当たり</a:t>
          </a:r>
          <a:r>
            <a:rPr kumimoji="1" lang="en-US" altLang="ja-JP" sz="1300">
              <a:latin typeface="ＭＳ Ｐゴシック" panose="020B0600070205080204" pitchFamily="50" charset="-128"/>
              <a:ea typeface="ＭＳ Ｐゴシック" panose="020B0600070205080204" pitchFamily="50" charset="-128"/>
            </a:rPr>
            <a:t>133,889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130,688</a:t>
          </a:r>
          <a:r>
            <a:rPr kumimoji="1" lang="ja-JP" altLang="en-US" sz="1300">
              <a:latin typeface="ＭＳ Ｐゴシック" panose="020B0600070205080204" pitchFamily="50" charset="-128"/>
              <a:ea typeface="ＭＳ Ｐゴシック" panose="020B0600070205080204" pitchFamily="50" charset="-128"/>
            </a:rPr>
            <a:t>円の減で、新規整備が</a:t>
          </a:r>
          <a:r>
            <a:rPr kumimoji="1" lang="en-US" altLang="ja-JP" sz="1300">
              <a:latin typeface="ＭＳ Ｐゴシック" panose="020B0600070205080204" pitchFamily="50" charset="-128"/>
              <a:ea typeface="ＭＳ Ｐゴシック" panose="020B0600070205080204" pitchFamily="50" charset="-128"/>
            </a:rPr>
            <a:t>11,287</a:t>
          </a:r>
          <a:r>
            <a:rPr kumimoji="1" lang="ja-JP" altLang="en-US" sz="1300">
              <a:latin typeface="ＭＳ Ｐゴシック" panose="020B0600070205080204" pitchFamily="50" charset="-128"/>
              <a:ea typeface="ＭＳ Ｐゴシック" panose="020B0600070205080204" pitchFamily="50" charset="-128"/>
            </a:rPr>
            <a:t>円の増、更新整備が</a:t>
          </a:r>
          <a:r>
            <a:rPr kumimoji="1" lang="en-US" altLang="ja-JP" sz="1300">
              <a:latin typeface="ＭＳ Ｐゴシック" panose="020B0600070205080204" pitchFamily="50" charset="-128"/>
              <a:ea typeface="ＭＳ Ｐゴシック" panose="020B0600070205080204" pitchFamily="50" charset="-128"/>
            </a:rPr>
            <a:t>140,356</a:t>
          </a:r>
          <a:r>
            <a:rPr kumimoji="1" lang="ja-JP" altLang="en-US" sz="1300">
              <a:latin typeface="ＭＳ Ｐゴシック" panose="020B0600070205080204" pitchFamily="50" charset="-128"/>
              <a:ea typeface="ＭＳ Ｐゴシック" panose="020B0600070205080204" pitchFamily="50" charset="-128"/>
            </a:rPr>
            <a:t>円の減となっている。主な要因は、総合体育館大規模改修工事等の完了によるものであり、全体としての減少要因の大半を占める結果となった。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
3,331
110.63
4,427,440
4,272,245
141,741
2,129,973
4,480,583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108153</xdr:rowOff>
    </xdr:from>
    <xdr:to>
      <xdr:col>24</xdr:col>
      <xdr:colOff>63500</xdr:colOff>
      <xdr:row>37</xdr:row>
      <xdr:rowOff>121374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1803"/>
          <a:ext cx="8382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121374</xdr:rowOff>
    </xdr:from>
    <xdr:to>
      <xdr:col>19</xdr:col>
      <xdr:colOff>177800</xdr:colOff>
      <xdr:row>37</xdr:row>
      <xdr:rowOff>137071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5024"/>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137071</xdr:rowOff>
    </xdr:from>
    <xdr:to>
      <xdr:col>15</xdr:col>
      <xdr:colOff>50800</xdr:colOff>
      <xdr:row>37</xdr:row>
      <xdr:rowOff>141453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0721"/>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141453</xdr:rowOff>
    </xdr:from>
    <xdr:to>
      <xdr:col>10</xdr:col>
      <xdr:colOff>114300</xdr:colOff>
      <xdr:row>37</xdr:row>
      <xdr:rowOff>158064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85103"/>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57353</xdr:rowOff>
    </xdr:from>
    <xdr:to>
      <xdr:col>24</xdr:col>
      <xdr:colOff>114300</xdr:colOff>
      <xdr:row>37</xdr:row>
      <xdr:rowOff>158953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143730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70574</xdr:rowOff>
    </xdr:from>
    <xdr:to>
      <xdr:col>20</xdr:col>
      <xdr:colOff>38100</xdr:colOff>
      <xdr:row>38</xdr:row>
      <xdr:rowOff>724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163301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0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86271</xdr:rowOff>
    </xdr:from>
    <xdr:to>
      <xdr:col>15</xdr:col>
      <xdr:colOff>101600</xdr:colOff>
      <xdr:row>38</xdr:row>
      <xdr:rowOff>16421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7548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90653</xdr:rowOff>
    </xdr:from>
    <xdr:to>
      <xdr:col>10</xdr:col>
      <xdr:colOff>165100</xdr:colOff>
      <xdr:row>38</xdr:row>
      <xdr:rowOff>20803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11930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107264</xdr:rowOff>
    </xdr:from>
    <xdr:to>
      <xdr:col>6</xdr:col>
      <xdr:colOff>38100</xdr:colOff>
      <xdr:row>38</xdr:row>
      <xdr:rowOff>37415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0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28541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133107</xdr:rowOff>
    </xdr:from>
    <xdr:to>
      <xdr:col>24</xdr:col>
      <xdr:colOff>63500</xdr:colOff>
      <xdr:row>57</xdr:row>
      <xdr:rowOff>160242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05757"/>
          <a:ext cx="8382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133107</xdr:rowOff>
    </xdr:from>
    <xdr:to>
      <xdr:col>19</xdr:col>
      <xdr:colOff>177800</xdr:colOff>
      <xdr:row>58</xdr:row>
      <xdr:rowOff>48716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05757"/>
          <a:ext cx="889000" cy="8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35730</xdr:rowOff>
    </xdr:from>
    <xdr:to>
      <xdr:col>15</xdr:col>
      <xdr:colOff>50800</xdr:colOff>
      <xdr:row>58</xdr:row>
      <xdr:rowOff>48716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79830"/>
          <a:ext cx="889000" cy="1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12836</xdr:rowOff>
    </xdr:from>
    <xdr:to>
      <xdr:col>10</xdr:col>
      <xdr:colOff>114300</xdr:colOff>
      <xdr:row>58</xdr:row>
      <xdr:rowOff>35730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85486"/>
          <a:ext cx="889000" cy="1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109442</xdr:rowOff>
    </xdr:from>
    <xdr:to>
      <xdr:col>24</xdr:col>
      <xdr:colOff>114300</xdr:colOff>
      <xdr:row>58</xdr:row>
      <xdr:rowOff>39592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82307</xdr:rowOff>
    </xdr:from>
    <xdr:to>
      <xdr:col>20</xdr:col>
      <xdr:colOff>38100</xdr:colOff>
      <xdr:row>58</xdr:row>
      <xdr:rowOff>12457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28984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169366</xdr:rowOff>
    </xdr:from>
    <xdr:to>
      <xdr:col>15</xdr:col>
      <xdr:colOff>101600</xdr:colOff>
      <xdr:row>58</xdr:row>
      <xdr:rowOff>99516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90643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156380</xdr:rowOff>
    </xdr:from>
    <xdr:to>
      <xdr:col>10</xdr:col>
      <xdr:colOff>165100</xdr:colOff>
      <xdr:row>58</xdr:row>
      <xdr:rowOff>86530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77657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2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133486</xdr:rowOff>
    </xdr:from>
    <xdr:to>
      <xdr:col>6</xdr:col>
      <xdr:colOff>38100</xdr:colOff>
      <xdr:row>57</xdr:row>
      <xdr:rowOff>63636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80163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0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16377</xdr:rowOff>
    </xdr:from>
    <xdr:to>
      <xdr:col>24</xdr:col>
      <xdr:colOff>63500</xdr:colOff>
      <xdr:row>78</xdr:row>
      <xdr:rowOff>31795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89477"/>
          <a:ext cx="838200" cy="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31795</xdr:rowOff>
    </xdr:from>
    <xdr:to>
      <xdr:col>19</xdr:col>
      <xdr:colOff>177800</xdr:colOff>
      <xdr:row>78</xdr:row>
      <xdr:rowOff>46458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04895"/>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29665</xdr:rowOff>
    </xdr:from>
    <xdr:to>
      <xdr:col>15</xdr:col>
      <xdr:colOff>50800</xdr:colOff>
      <xdr:row>78</xdr:row>
      <xdr:rowOff>46458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02765"/>
          <a:ext cx="889000" cy="1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29665</xdr:rowOff>
    </xdr:from>
    <xdr:to>
      <xdr:col>10</xdr:col>
      <xdr:colOff>114300</xdr:colOff>
      <xdr:row>78</xdr:row>
      <xdr:rowOff>131359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02765"/>
          <a:ext cx="889000" cy="10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137027</xdr:rowOff>
    </xdr:from>
    <xdr:to>
      <xdr:col>24</xdr:col>
      <xdr:colOff>114300</xdr:colOff>
      <xdr:row>78</xdr:row>
      <xdr:rowOff>67177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51954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5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152445</xdr:rowOff>
    </xdr:from>
    <xdr:to>
      <xdr:col>20</xdr:col>
      <xdr:colOff>38100</xdr:colOff>
      <xdr:row>78</xdr:row>
      <xdr:rowOff>82595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73722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4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167108</xdr:rowOff>
    </xdr:from>
    <xdr:to>
      <xdr:col>15</xdr:col>
      <xdr:colOff>101600</xdr:colOff>
      <xdr:row>78</xdr:row>
      <xdr:rowOff>97258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6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88385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6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150315</xdr:rowOff>
    </xdr:from>
    <xdr:to>
      <xdr:col>10</xdr:col>
      <xdr:colOff>165100</xdr:colOff>
      <xdr:row>78</xdr:row>
      <xdr:rowOff>80465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71592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4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80559</xdr:rowOff>
    </xdr:from>
    <xdr:to>
      <xdr:col>6</xdr:col>
      <xdr:colOff>38100</xdr:colOff>
      <xdr:row>79</xdr:row>
      <xdr:rowOff>10709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1836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22845</xdr:rowOff>
    </xdr:from>
    <xdr:to>
      <xdr:col>24</xdr:col>
      <xdr:colOff>63500</xdr:colOff>
      <xdr:row>98</xdr:row>
      <xdr:rowOff>71509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24945"/>
          <a:ext cx="838200" cy="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20286</xdr:rowOff>
    </xdr:from>
    <xdr:to>
      <xdr:col>19</xdr:col>
      <xdr:colOff>177800</xdr:colOff>
      <xdr:row>98</xdr:row>
      <xdr:rowOff>22845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50936"/>
          <a:ext cx="889000" cy="17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20286</xdr:rowOff>
    </xdr:from>
    <xdr:to>
      <xdr:col>15</xdr:col>
      <xdr:colOff>50800</xdr:colOff>
      <xdr:row>97</xdr:row>
      <xdr:rowOff>155625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50936"/>
          <a:ext cx="889000" cy="13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155625</xdr:rowOff>
    </xdr:from>
    <xdr:to>
      <xdr:col>10</xdr:col>
      <xdr:colOff>114300</xdr:colOff>
      <xdr:row>98</xdr:row>
      <xdr:rowOff>99028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6275"/>
          <a:ext cx="889000" cy="11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20709</xdr:rowOff>
    </xdr:from>
    <xdr:to>
      <xdr:col>24</xdr:col>
      <xdr:colOff>114300</xdr:colOff>
      <xdr:row>98</xdr:row>
      <xdr:rowOff>122309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107086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143495</xdr:rowOff>
    </xdr:from>
    <xdr:to>
      <xdr:col>20</xdr:col>
      <xdr:colOff>38100</xdr:colOff>
      <xdr:row>98</xdr:row>
      <xdr:rowOff>73645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64772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6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140936</xdr:rowOff>
    </xdr:from>
    <xdr:to>
      <xdr:col>15</xdr:col>
      <xdr:colOff>101600</xdr:colOff>
      <xdr:row>97</xdr:row>
      <xdr:rowOff>71086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87613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7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104825</xdr:rowOff>
    </xdr:from>
    <xdr:to>
      <xdr:col>10</xdr:col>
      <xdr:colOff>165100</xdr:colOff>
      <xdr:row>98</xdr:row>
      <xdr:rowOff>34975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26102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48228</xdr:rowOff>
    </xdr:from>
    <xdr:to>
      <xdr:col>6</xdr:col>
      <xdr:colOff>38100</xdr:colOff>
      <xdr:row>98</xdr:row>
      <xdr:rowOff>149828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5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140955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41021</xdr:rowOff>
    </xdr:from>
    <xdr:to>
      <xdr:col>55</xdr:col>
      <xdr:colOff>0</xdr:colOff>
      <xdr:row>39</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7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40005</xdr:rowOff>
    </xdr:from>
    <xdr:to>
      <xdr:col>50</xdr:col>
      <xdr:colOff>114300</xdr:colOff>
      <xdr:row>39</xdr:row>
      <xdr:rowOff>41021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6555"/>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40005</xdr:rowOff>
    </xdr:from>
    <xdr:to>
      <xdr:col>45</xdr:col>
      <xdr:colOff>177800</xdr:colOff>
      <xdr:row>39</xdr:row>
      <xdr:rowOff>41148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655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41148</xdr:rowOff>
    </xdr:from>
    <xdr:to>
      <xdr:col>41</xdr:col>
      <xdr:colOff>50800</xdr:colOff>
      <xdr:row>39</xdr:row>
      <xdr:rowOff>41275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769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161671</xdr:rowOff>
    </xdr:from>
    <xdr:to>
      <xdr:col>55</xdr:col>
      <xdr:colOff>50800</xdr:colOff>
      <xdr:row>39</xdr:row>
      <xdr:rowOff>91821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76598</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161671</xdr:rowOff>
    </xdr:from>
    <xdr:to>
      <xdr:col>50</xdr:col>
      <xdr:colOff>165100</xdr:colOff>
      <xdr:row>39</xdr:row>
      <xdr:rowOff>91821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82948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160655</xdr:rowOff>
    </xdr:from>
    <xdr:to>
      <xdr:col>46</xdr:col>
      <xdr:colOff>38100</xdr:colOff>
      <xdr:row>39</xdr:row>
      <xdr:rowOff>90805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81932</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8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161798</xdr:rowOff>
    </xdr:from>
    <xdr:to>
      <xdr:col>41</xdr:col>
      <xdr:colOff>101600</xdr:colOff>
      <xdr:row>39</xdr:row>
      <xdr:rowOff>91948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83075</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9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161925</xdr:rowOff>
    </xdr:from>
    <xdr:to>
      <xdr:col>36</xdr:col>
      <xdr:colOff>165100</xdr:colOff>
      <xdr:row>39</xdr:row>
      <xdr:rowOff>92075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83202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9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98252</xdr:rowOff>
    </xdr:from>
    <xdr:to>
      <xdr:col>55</xdr:col>
      <xdr:colOff>0</xdr:colOff>
      <xdr:row>58</xdr:row>
      <xdr:rowOff>156594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2352"/>
          <a:ext cx="838200" cy="5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156594</xdr:rowOff>
    </xdr:from>
    <xdr:to>
      <xdr:col>50</xdr:col>
      <xdr:colOff>114300</xdr:colOff>
      <xdr:row>58</xdr:row>
      <xdr:rowOff>158079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00694"/>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158079</xdr:rowOff>
    </xdr:from>
    <xdr:to>
      <xdr:col>45</xdr:col>
      <xdr:colOff>177800</xdr:colOff>
      <xdr:row>58</xdr:row>
      <xdr:rowOff>158336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02179"/>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158336</xdr:rowOff>
    </xdr:from>
    <xdr:to>
      <xdr:col>41</xdr:col>
      <xdr:colOff>50800</xdr:colOff>
      <xdr:row>58</xdr:row>
      <xdr:rowOff>161084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02436"/>
          <a:ext cx="889000" cy="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47452</xdr:rowOff>
    </xdr:from>
    <xdr:to>
      <xdr:col>55</xdr:col>
      <xdr:colOff>50800</xdr:colOff>
      <xdr:row>58</xdr:row>
      <xdr:rowOff>149052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133829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105794</xdr:rowOff>
    </xdr:from>
    <xdr:to>
      <xdr:col>50</xdr:col>
      <xdr:colOff>165100</xdr:colOff>
      <xdr:row>59</xdr:row>
      <xdr:rowOff>35944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27071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4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107279</xdr:rowOff>
    </xdr:from>
    <xdr:to>
      <xdr:col>46</xdr:col>
      <xdr:colOff>38100</xdr:colOff>
      <xdr:row>59</xdr:row>
      <xdr:rowOff>37429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28556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107536</xdr:rowOff>
    </xdr:from>
    <xdr:to>
      <xdr:col>41</xdr:col>
      <xdr:colOff>101600</xdr:colOff>
      <xdr:row>59</xdr:row>
      <xdr:rowOff>37686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5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28813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110284</xdr:rowOff>
    </xdr:from>
    <xdr:to>
      <xdr:col>36</xdr:col>
      <xdr:colOff>165100</xdr:colOff>
      <xdr:row>59</xdr:row>
      <xdr:rowOff>40434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31561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143179</xdr:rowOff>
    </xdr:from>
    <xdr:to>
      <xdr:col>55</xdr:col>
      <xdr:colOff>0</xdr:colOff>
      <xdr:row>77</xdr:row>
      <xdr:rowOff>154071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73379"/>
          <a:ext cx="838200" cy="18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4609</xdr:rowOff>
    </xdr:from>
    <xdr:to>
      <xdr:col>50</xdr:col>
      <xdr:colOff>114300</xdr:colOff>
      <xdr:row>77</xdr:row>
      <xdr:rowOff>154071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691909"/>
          <a:ext cx="889000" cy="6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4609</xdr:rowOff>
    </xdr:from>
    <xdr:to>
      <xdr:col>45</xdr:col>
      <xdr:colOff>177800</xdr:colOff>
      <xdr:row>74</xdr:row>
      <xdr:rowOff>146547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691909"/>
          <a:ext cx="889000" cy="14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146547</xdr:rowOff>
    </xdr:from>
    <xdr:to>
      <xdr:col>41</xdr:col>
      <xdr:colOff>50800</xdr:colOff>
      <xdr:row>75</xdr:row>
      <xdr:rowOff>53354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833847"/>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92379</xdr:rowOff>
    </xdr:from>
    <xdr:to>
      <xdr:col>55</xdr:col>
      <xdr:colOff>50800</xdr:colOff>
      <xdr:row>77</xdr:row>
      <xdr:rowOff>22529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115256</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7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103271</xdr:rowOff>
    </xdr:from>
    <xdr:to>
      <xdr:col>50</xdr:col>
      <xdr:colOff>165100</xdr:colOff>
      <xdr:row>78</xdr:row>
      <xdr:rowOff>33421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24548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125259</xdr:rowOff>
    </xdr:from>
    <xdr:to>
      <xdr:col>46</xdr:col>
      <xdr:colOff>38100</xdr:colOff>
      <xdr:row>74</xdr:row>
      <xdr:rowOff>55409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6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71936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41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95747</xdr:rowOff>
    </xdr:from>
    <xdr:to>
      <xdr:col>41</xdr:col>
      <xdr:colOff>101600</xdr:colOff>
      <xdr:row>75</xdr:row>
      <xdr:rowOff>25897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78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42424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55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2554</xdr:rowOff>
    </xdr:from>
    <xdr:to>
      <xdr:col>36</xdr:col>
      <xdr:colOff>165100</xdr:colOff>
      <xdr:row>75</xdr:row>
      <xdr:rowOff>104154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8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120681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63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117740</xdr:rowOff>
    </xdr:from>
    <xdr:to>
      <xdr:col>55</xdr:col>
      <xdr:colOff>0</xdr:colOff>
      <xdr:row>98</xdr:row>
      <xdr:rowOff>164258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19840"/>
          <a:ext cx="838200" cy="4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164258</xdr:rowOff>
    </xdr:from>
    <xdr:to>
      <xdr:col>50</xdr:col>
      <xdr:colOff>114300</xdr:colOff>
      <xdr:row>98</xdr:row>
      <xdr:rowOff>164285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66358"/>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164285</xdr:rowOff>
    </xdr:from>
    <xdr:to>
      <xdr:col>45</xdr:col>
      <xdr:colOff>177800</xdr:colOff>
      <xdr:row>99</xdr:row>
      <xdr:rowOff>29294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66385"/>
          <a:ext cx="889000" cy="3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28600</xdr:rowOff>
    </xdr:from>
    <xdr:to>
      <xdr:col>41</xdr:col>
      <xdr:colOff>50800</xdr:colOff>
      <xdr:row>99</xdr:row>
      <xdr:rowOff>29294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7002150"/>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66940</xdr:rowOff>
    </xdr:from>
    <xdr:to>
      <xdr:col>55</xdr:col>
      <xdr:colOff>50800</xdr:colOff>
      <xdr:row>98</xdr:row>
      <xdr:rowOff>168540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153317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113458</xdr:rowOff>
    </xdr:from>
    <xdr:to>
      <xdr:col>50</xdr:col>
      <xdr:colOff>165100</xdr:colOff>
      <xdr:row>99</xdr:row>
      <xdr:rowOff>43608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34735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113485</xdr:rowOff>
    </xdr:from>
    <xdr:to>
      <xdr:col>46</xdr:col>
      <xdr:colOff>38100</xdr:colOff>
      <xdr:row>99</xdr:row>
      <xdr:rowOff>43635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1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34762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0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149944</xdr:rowOff>
    </xdr:from>
    <xdr:to>
      <xdr:col>41</xdr:col>
      <xdr:colOff>101600</xdr:colOff>
      <xdr:row>99</xdr:row>
      <xdr:rowOff>80094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71221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149250</xdr:rowOff>
    </xdr:from>
    <xdr:to>
      <xdr:col>36</xdr:col>
      <xdr:colOff>165100</xdr:colOff>
      <xdr:row>99</xdr:row>
      <xdr:rowOff>79400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70527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4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147476</xdr:rowOff>
    </xdr:from>
    <xdr:to>
      <xdr:col>85</xdr:col>
      <xdr:colOff>127000</xdr:colOff>
      <xdr:row>37</xdr:row>
      <xdr:rowOff>51369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148226"/>
          <a:ext cx="838200" cy="24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147476</xdr:rowOff>
    </xdr:from>
    <xdr:to>
      <xdr:col>81</xdr:col>
      <xdr:colOff>50800</xdr:colOff>
      <xdr:row>36</xdr:row>
      <xdr:rowOff>40415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48226"/>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40415</xdr:rowOff>
    </xdr:from>
    <xdr:to>
      <xdr:col>76</xdr:col>
      <xdr:colOff>114300</xdr:colOff>
      <xdr:row>37</xdr:row>
      <xdr:rowOff>87652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12615"/>
          <a:ext cx="889000" cy="2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82649</xdr:rowOff>
    </xdr:from>
    <xdr:to>
      <xdr:col>71</xdr:col>
      <xdr:colOff>177800</xdr:colOff>
      <xdr:row>37</xdr:row>
      <xdr:rowOff>87652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26299"/>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569</xdr:rowOff>
    </xdr:from>
    <xdr:to>
      <xdr:col>85</xdr:col>
      <xdr:colOff>177800</xdr:colOff>
      <xdr:row>37</xdr:row>
      <xdr:rowOff>102169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4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23446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9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96676</xdr:rowOff>
    </xdr:from>
    <xdr:to>
      <xdr:col>81</xdr:col>
      <xdr:colOff>101600</xdr:colOff>
      <xdr:row>36</xdr:row>
      <xdr:rowOff>26826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9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43353</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87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161065</xdr:rowOff>
    </xdr:from>
    <xdr:to>
      <xdr:col>76</xdr:col>
      <xdr:colOff>165100</xdr:colOff>
      <xdr:row>36</xdr:row>
      <xdr:rowOff>91215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107742</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93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36852</xdr:rowOff>
    </xdr:from>
    <xdr:to>
      <xdr:col>72</xdr:col>
      <xdr:colOff>38100</xdr:colOff>
      <xdr:row>37</xdr:row>
      <xdr:rowOff>138452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154979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5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31849</xdr:rowOff>
    </xdr:from>
    <xdr:to>
      <xdr:col>67</xdr:col>
      <xdr:colOff>101600</xdr:colOff>
      <xdr:row>37</xdr:row>
      <xdr:rowOff>133449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7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149976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5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106277</xdr:rowOff>
    </xdr:from>
    <xdr:to>
      <xdr:col>85</xdr:col>
      <xdr:colOff>127000</xdr:colOff>
      <xdr:row>57</xdr:row>
      <xdr:rowOff>171330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78927"/>
          <a:ext cx="8382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106277</xdr:rowOff>
    </xdr:from>
    <xdr:to>
      <xdr:col>81</xdr:col>
      <xdr:colOff>50800</xdr:colOff>
      <xdr:row>58</xdr:row>
      <xdr:rowOff>73254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78927"/>
          <a:ext cx="889000" cy="1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73254</xdr:rowOff>
    </xdr:from>
    <xdr:to>
      <xdr:col>76</xdr:col>
      <xdr:colOff>114300</xdr:colOff>
      <xdr:row>58</xdr:row>
      <xdr:rowOff>133531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17354"/>
          <a:ext cx="889000" cy="6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117090</xdr:rowOff>
    </xdr:from>
    <xdr:to>
      <xdr:col>71</xdr:col>
      <xdr:colOff>177800</xdr:colOff>
      <xdr:row>58</xdr:row>
      <xdr:rowOff>133531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61190"/>
          <a:ext cx="889000" cy="1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120530</xdr:rowOff>
    </xdr:from>
    <xdr:to>
      <xdr:col>85</xdr:col>
      <xdr:colOff>177800</xdr:colOff>
      <xdr:row>58</xdr:row>
      <xdr:rowOff>50680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98957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55477</xdr:rowOff>
    </xdr:from>
    <xdr:to>
      <xdr:col>81</xdr:col>
      <xdr:colOff>101600</xdr:colOff>
      <xdr:row>57</xdr:row>
      <xdr:rowOff>157077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2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2154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0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22454</xdr:rowOff>
    </xdr:from>
    <xdr:to>
      <xdr:col>76</xdr:col>
      <xdr:colOff>165100</xdr:colOff>
      <xdr:row>58</xdr:row>
      <xdr:rowOff>124054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6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115181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5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82731</xdr:rowOff>
    </xdr:from>
    <xdr:to>
      <xdr:col>72</xdr:col>
      <xdr:colOff>38100</xdr:colOff>
      <xdr:row>59</xdr:row>
      <xdr:rowOff>12881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4008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66290</xdr:rowOff>
    </xdr:from>
    <xdr:to>
      <xdr:col>67</xdr:col>
      <xdr:colOff>101600</xdr:colOff>
      <xdr:row>58</xdr:row>
      <xdr:rowOff>167890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159017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35652</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0202"/>
          <a:ext cx="889000" cy="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35652</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0202"/>
          <a:ext cx="889000" cy="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156302</xdr:rowOff>
    </xdr:from>
    <xdr:to>
      <xdr:col>72</xdr:col>
      <xdr:colOff>38100</xdr:colOff>
      <xdr:row>79</xdr:row>
      <xdr:rowOff>86452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77579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81479</xdr:rowOff>
    </xdr:from>
    <xdr:to>
      <xdr:col>85</xdr:col>
      <xdr:colOff>127000</xdr:colOff>
      <xdr:row>98</xdr:row>
      <xdr:rowOff>88675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83579"/>
          <a:ext cx="838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88675</xdr:rowOff>
    </xdr:from>
    <xdr:to>
      <xdr:col>81</xdr:col>
      <xdr:colOff>50800</xdr:colOff>
      <xdr:row>98</xdr:row>
      <xdr:rowOff>97196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90775"/>
          <a:ext cx="889000" cy="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97196</xdr:rowOff>
    </xdr:from>
    <xdr:to>
      <xdr:col>76</xdr:col>
      <xdr:colOff>114300</xdr:colOff>
      <xdr:row>98</xdr:row>
      <xdr:rowOff>101578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99296"/>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94442</xdr:rowOff>
    </xdr:from>
    <xdr:to>
      <xdr:col>71</xdr:col>
      <xdr:colOff>177800</xdr:colOff>
      <xdr:row>98</xdr:row>
      <xdr:rowOff>101578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96542"/>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30679</xdr:rowOff>
    </xdr:from>
    <xdr:to>
      <xdr:col>85</xdr:col>
      <xdr:colOff>177800</xdr:colOff>
      <xdr:row>98</xdr:row>
      <xdr:rowOff>132279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117056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4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37875</xdr:rowOff>
    </xdr:from>
    <xdr:to>
      <xdr:col>81</xdr:col>
      <xdr:colOff>101600</xdr:colOff>
      <xdr:row>98</xdr:row>
      <xdr:rowOff>139475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130602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3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46396</xdr:rowOff>
    </xdr:from>
    <xdr:to>
      <xdr:col>76</xdr:col>
      <xdr:colOff>165100</xdr:colOff>
      <xdr:row>98</xdr:row>
      <xdr:rowOff>147996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139123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4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50778</xdr:rowOff>
    </xdr:from>
    <xdr:to>
      <xdr:col>72</xdr:col>
      <xdr:colOff>38100</xdr:colOff>
      <xdr:row>98</xdr:row>
      <xdr:rowOff>152378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5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143505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4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43642</xdr:rowOff>
    </xdr:from>
    <xdr:to>
      <xdr:col>67</xdr:col>
      <xdr:colOff>101600</xdr:colOff>
      <xdr:row>98</xdr:row>
      <xdr:rowOff>145242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4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136369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3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a:t>
          </a:r>
          <a:r>
            <a:rPr kumimoji="1" lang="en-US" altLang="ja-JP" sz="1300">
              <a:latin typeface="ＭＳ Ｐゴシック" panose="020B0600070205080204" pitchFamily="50" charset="-128"/>
              <a:ea typeface="ＭＳ Ｐゴシック" panose="020B0600070205080204" pitchFamily="50" charset="-128"/>
            </a:rPr>
            <a:t>1,217,857</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1,275,892</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58,035</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農林水産業費は、</a:t>
          </a:r>
          <a:r>
            <a:rPr kumimoji="1" lang="en-US" altLang="ja-JP" sz="1300">
              <a:latin typeface="ＭＳ Ｐゴシック" panose="020B0600070205080204" pitchFamily="50" charset="-128"/>
              <a:ea typeface="ＭＳ Ｐゴシック" panose="020B0600070205080204" pitchFamily="50" charset="-128"/>
            </a:rPr>
            <a:t>92,636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45,938</a:t>
          </a:r>
          <a:r>
            <a:rPr kumimoji="1" lang="ja-JP" altLang="en-US" sz="1300">
              <a:latin typeface="ＭＳ Ｐゴシック" panose="020B0600070205080204" pitchFamily="50" charset="-128"/>
              <a:ea typeface="ＭＳ Ｐゴシック" panose="020B0600070205080204" pitchFamily="50" charset="-128"/>
            </a:rPr>
            <a:t>円の増で、漁港整備に係る地元負担金のほか林業振興に関する各種事業の実施による増である。商工費は、一人当たり</a:t>
          </a:r>
          <a:r>
            <a:rPr kumimoji="1" lang="en-US" altLang="ja-JP" sz="1300">
              <a:latin typeface="ＭＳ Ｐゴシック" panose="020B0600070205080204" pitchFamily="50" charset="-128"/>
              <a:ea typeface="ＭＳ Ｐゴシック" panose="020B0600070205080204" pitchFamily="50" charset="-128"/>
            </a:rPr>
            <a:t>109,087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47,859</a:t>
          </a:r>
          <a:r>
            <a:rPr kumimoji="1" lang="ja-JP" altLang="en-US" sz="1300">
              <a:latin typeface="ＭＳ Ｐゴシック" panose="020B0600070205080204" pitchFamily="50" charset="-128"/>
              <a:ea typeface="ＭＳ Ｐゴシック" panose="020B0600070205080204" pitchFamily="50" charset="-128"/>
            </a:rPr>
            <a:t>円の増で、観光イベントの実施に対する補助金の増などによるものである。消防費は、一人当たり</a:t>
          </a:r>
          <a:r>
            <a:rPr kumimoji="1" lang="en-US" altLang="ja-JP" sz="1300">
              <a:latin typeface="ＭＳ Ｐゴシック" panose="020B0600070205080204" pitchFamily="50" charset="-128"/>
              <a:ea typeface="ＭＳ Ｐゴシック" panose="020B0600070205080204" pitchFamily="50" charset="-128"/>
            </a:rPr>
            <a:t>88,184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64,775</a:t>
          </a:r>
          <a:r>
            <a:rPr kumimoji="1" lang="ja-JP" altLang="en-US" sz="1300">
              <a:latin typeface="ＭＳ Ｐゴシック" panose="020B0600070205080204" pitchFamily="50" charset="-128"/>
              <a:ea typeface="ＭＳ Ｐゴシック" panose="020B0600070205080204" pitchFamily="50" charset="-128"/>
            </a:rPr>
            <a:t>円の減で、防災行政無線再整備工事の完了による減である。教育費は、一人当たり</a:t>
          </a:r>
          <a:r>
            <a:rPr kumimoji="1" lang="en-US" altLang="ja-JP" sz="1300">
              <a:latin typeface="ＭＳ Ｐゴシック" panose="020B0600070205080204" pitchFamily="50" charset="-128"/>
              <a:ea typeface="ＭＳ Ｐゴシック" panose="020B0600070205080204" pitchFamily="50" charset="-128"/>
            </a:rPr>
            <a:t>165,629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39,840</a:t>
          </a:r>
          <a:r>
            <a:rPr kumimoji="1" lang="ja-JP" altLang="en-US" sz="1300">
              <a:latin typeface="ＭＳ Ｐゴシック" panose="020B0600070205080204" pitchFamily="50" charset="-128"/>
              <a:ea typeface="ＭＳ Ｐゴシック" panose="020B0600070205080204" pitchFamily="50" charset="-128"/>
            </a:rPr>
            <a:t>円の減で、総合体育館大規模改修工事の完了等によるものである。公債費は、一人当たり</a:t>
          </a:r>
          <a:r>
            <a:rPr kumimoji="1" lang="en-US" altLang="ja-JP" sz="1300">
              <a:latin typeface="ＭＳ Ｐゴシック" panose="020B0600070205080204" pitchFamily="50" charset="-128"/>
              <a:ea typeface="ＭＳ Ｐゴシック" panose="020B0600070205080204" pitchFamily="50" charset="-128"/>
            </a:rPr>
            <a:t>70,562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3,777</a:t>
          </a:r>
          <a:r>
            <a:rPr kumimoji="1" lang="ja-JP" altLang="en-US" sz="1300">
              <a:latin typeface="ＭＳ Ｐゴシック" panose="020B0600070205080204" pitchFamily="50" charset="-128"/>
              <a:ea typeface="ＭＳ Ｐゴシック" panose="020B0600070205080204" pitchFamily="50" charset="-128"/>
            </a:rPr>
            <a:t>円の増で、令和２年度借入地方債の元金償還開始と令和５年度借入地方債の利子償還によるものである。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財政調整基金残高は取り崩すことなく、前年度とほぼ同額を維持している。</a:t>
          </a:r>
        </a:p>
        <a:p>
          <a:r>
            <a:rPr kumimoji="1" lang="ja-JP" altLang="en-US" sz="1400">
              <a:latin typeface="ＭＳ ゴシック" pitchFamily="49" charset="-128"/>
              <a:ea typeface="ＭＳ ゴシック" pitchFamily="49" charset="-128"/>
            </a:rPr>
            <a:t>　分母となる標準財政規模が前年度比</a:t>
          </a:r>
          <a:r>
            <a:rPr kumimoji="1" lang="en-US" altLang="ja-JP" sz="1400">
              <a:latin typeface="ＭＳ ゴシック" pitchFamily="49" charset="-128"/>
              <a:ea typeface="ＭＳ ゴシック" pitchFamily="49" charset="-128"/>
            </a:rPr>
            <a:t>6.09</a:t>
          </a:r>
          <a:r>
            <a:rPr kumimoji="1" lang="ja-JP" altLang="en-US" sz="1400">
              <a:latin typeface="ＭＳ ゴシック" pitchFamily="49" charset="-128"/>
              <a:ea typeface="ＭＳ ゴシック" pitchFamily="49" charset="-128"/>
            </a:rPr>
            <a:t>％増となり、標準財政規模に占める割合が</a:t>
          </a:r>
          <a:r>
            <a:rPr kumimoji="1" lang="en-US" altLang="ja-JP" sz="1400">
              <a:latin typeface="ＭＳ ゴシック" pitchFamily="49" charset="-128"/>
              <a:ea typeface="ＭＳ ゴシック" pitchFamily="49" charset="-128"/>
            </a:rPr>
            <a:t>30.93</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％減となった。</a:t>
          </a:r>
        </a:p>
        <a:p>
          <a:r>
            <a:rPr kumimoji="1" lang="ja-JP" altLang="en-US" sz="1400">
              <a:latin typeface="ＭＳ ゴシック" pitchFamily="49" charset="-128"/>
              <a:ea typeface="ＭＳ ゴシック" pitchFamily="49" charset="-128"/>
            </a:rPr>
            <a:t>　実質収支額は、前年度より</a:t>
          </a:r>
          <a:r>
            <a:rPr kumimoji="1" lang="en-US" altLang="ja-JP" sz="1400">
              <a:latin typeface="ＭＳ ゴシック" pitchFamily="49" charset="-128"/>
              <a:ea typeface="ＭＳ ゴシック" pitchFamily="49" charset="-128"/>
            </a:rPr>
            <a:t>43,822</a:t>
          </a:r>
          <a:r>
            <a:rPr kumimoji="1" lang="ja-JP" altLang="en-US" sz="1400">
              <a:latin typeface="ＭＳ ゴシック" pitchFamily="49" charset="-128"/>
              <a:ea typeface="ＭＳ ゴシック" pitchFamily="49" charset="-128"/>
            </a:rPr>
            <a:t>千円の増となっており、実質単年度収支においても、</a:t>
          </a:r>
          <a:r>
            <a:rPr kumimoji="1" lang="en-US" altLang="ja-JP" sz="1400">
              <a:latin typeface="ＭＳ ゴシック" pitchFamily="49" charset="-128"/>
              <a:ea typeface="ＭＳ ゴシック" pitchFamily="49" charset="-128"/>
            </a:rPr>
            <a:t>2.09</a:t>
          </a:r>
          <a:r>
            <a:rPr kumimoji="1" lang="ja-JP" altLang="en-US" sz="1400">
              <a:latin typeface="ＭＳ ゴシック" pitchFamily="49" charset="-128"/>
              <a:ea typeface="ＭＳ ゴシック" pitchFamily="49" charset="-128"/>
            </a:rPr>
            <a:t>％の増となっている。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一般会計及びその他特別会計すべてにおいて、実質収支が黒字であるため、連結実質赤字比率は算出されていない。</a:t>
          </a:r>
        </a:p>
        <a:p>
          <a:r>
            <a:rPr kumimoji="1" lang="ja-JP" altLang="en-US"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国民健康保険事業勘定特別会計では、平成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年度から赤字が続いていたが、平成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か年で財政健全化計画の策定や税率改正等の集中的な赤字解消に向けた取り組みを進めた結果、平成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年度に黒字に転じた。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今後も、引き続き、国民健康保険税の見直しを含め、健全な財政運営の維持に努める。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4427440</v>
      </c>
      <c r="BO4" s="358"/>
      <c r="BP4" s="358"/>
      <c r="BQ4" s="358"/>
      <c r="BR4" s="358"/>
      <c r="BS4" s="358"/>
      <c r="BT4" s="358"/>
      <c r="BU4" s="359"/>
      <c r="BV4" s="357">
        <v>4658135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6.7</v>
      </c>
      <c r="CU4" s="364"/>
      <c r="CV4" s="364"/>
      <c r="CW4" s="364"/>
      <c r="CX4" s="364"/>
      <c r="CY4" s="364"/>
      <c r="CZ4" s="364"/>
      <c r="DA4" s="365"/>
      <c r="DB4" s="363">
        <v>4.9000000000000004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4272245</v>
      </c>
      <c r="BO5" s="395"/>
      <c r="BP5" s="395"/>
      <c r="BQ5" s="395"/>
      <c r="BR5" s="395"/>
      <c r="BS5" s="395"/>
      <c r="BT5" s="395"/>
      <c r="BU5" s="396"/>
      <c r="BV5" s="394">
        <v>4554937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82.8</v>
      </c>
      <c r="CU5" s="392"/>
      <c r="CV5" s="392"/>
      <c r="CW5" s="392"/>
      <c r="CX5" s="392"/>
      <c r="CY5" s="392"/>
      <c r="CZ5" s="392"/>
      <c r="DA5" s="393"/>
      <c r="DB5" s="391">
        <v>84.6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155195</v>
      </c>
      <c r="BO6" s="395"/>
      <c r="BP6" s="395"/>
      <c r="BQ6" s="395"/>
      <c r="BR6" s="395"/>
      <c r="BS6" s="395"/>
      <c r="BT6" s="395"/>
      <c r="BU6" s="396"/>
      <c r="BV6" s="394">
        <v>103198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82.9</v>
      </c>
      <c r="CU6" s="432"/>
      <c r="CV6" s="432"/>
      <c r="CW6" s="432"/>
      <c r="CX6" s="432"/>
      <c r="CY6" s="432"/>
      <c r="CZ6" s="432"/>
      <c r="DA6" s="433"/>
      <c r="DB6" s="431">
        <v>85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13454</v>
      </c>
      <c r="BO7" s="395"/>
      <c r="BP7" s="395"/>
      <c r="BQ7" s="395"/>
      <c r="BR7" s="395"/>
      <c r="BS7" s="395"/>
      <c r="BT7" s="395"/>
      <c r="BU7" s="396"/>
      <c r="BV7" s="394">
        <v>5279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2129973</v>
      </c>
      <c r="CU7" s="395"/>
      <c r="CV7" s="395"/>
      <c r="CW7" s="395"/>
      <c r="CX7" s="395"/>
      <c r="CY7" s="395"/>
      <c r="CZ7" s="395"/>
      <c r="DA7" s="396"/>
      <c r="DB7" s="394">
        <v>2007728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141741</v>
      </c>
      <c r="BO8" s="395"/>
      <c r="BP8" s="395"/>
      <c r="BQ8" s="395"/>
      <c r="BR8" s="395"/>
      <c r="BS8" s="395"/>
      <c r="BT8" s="395"/>
      <c r="BU8" s="396"/>
      <c r="BV8" s="394">
        <v>97919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0.23</v>
      </c>
      <c r="CU8" s="435"/>
      <c r="CV8" s="435"/>
      <c r="CW8" s="435"/>
      <c r="CX8" s="435"/>
      <c r="CY8" s="435"/>
      <c r="CZ8" s="435"/>
      <c r="DA8" s="436"/>
      <c r="DB8" s="434">
        <v>0.23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3760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43822</v>
      </c>
      <c r="BO9" s="395"/>
      <c r="BP9" s="395"/>
      <c r="BQ9" s="395"/>
      <c r="BR9" s="395"/>
      <c r="BS9" s="395"/>
      <c r="BT9" s="395"/>
      <c r="BU9" s="396"/>
      <c r="BV9" s="394">
        <v>553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5.6</v>
      </c>
      <c r="CU9" s="392"/>
      <c r="CV9" s="392"/>
      <c r="CW9" s="392"/>
      <c r="CX9" s="392"/>
      <c r="CY9" s="392"/>
      <c r="CZ9" s="392"/>
      <c r="DA9" s="393"/>
      <c r="DB9" s="391">
        <v>5.6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4226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598</v>
      </c>
      <c r="BO10" s="395"/>
      <c r="BP10" s="395"/>
      <c r="BQ10" s="395"/>
      <c r="BR10" s="395"/>
      <c r="BS10" s="395"/>
      <c r="BT10" s="395"/>
      <c r="BU10" s="396"/>
      <c r="BV10" s="394">
        <v>310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3508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3331</v>
      </c>
      <c r="S13" s="479"/>
      <c r="T13" s="479"/>
      <c r="U13" s="479"/>
      <c r="V13" s="480"/>
      <c r="W13" s="410" t="s">
        <v>131</v>
      </c>
      <c r="X13" s="411"/>
      <c r="Y13" s="411"/>
      <c r="Z13" s="411"/>
      <c r="AA13" s="411"/>
      <c r="AB13" s="401"/>
      <c r="AC13" s="445">
        <v>605</v>
      </c>
      <c r="AD13" s="446"/>
      <c r="AE13" s="446"/>
      <c r="AF13" s="446"/>
      <c r="AG13" s="488"/>
      <c r="AH13" s="445">
        <v>790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44420</v>
      </c>
      <c r="BO13" s="395"/>
      <c r="BP13" s="395"/>
      <c r="BQ13" s="395"/>
      <c r="BR13" s="395"/>
      <c r="BS13" s="395"/>
      <c r="BT13" s="395"/>
      <c r="BU13" s="396"/>
      <c r="BV13" s="394">
        <v>863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4.4000000000000004</v>
      </c>
      <c r="CU13" s="392"/>
      <c r="CV13" s="392"/>
      <c r="CW13" s="392"/>
      <c r="CX13" s="392"/>
      <c r="CY13" s="392"/>
      <c r="CZ13" s="392"/>
      <c r="DA13" s="393"/>
      <c r="DB13" s="391">
        <v>4.3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3570</v>
      </c>
      <c r="S14" s="479"/>
      <c r="T14" s="479"/>
      <c r="U14" s="479"/>
      <c r="V14" s="480"/>
      <c r="W14" s="384"/>
      <c r="X14" s="385"/>
      <c r="Y14" s="385"/>
      <c r="Z14" s="385"/>
      <c r="AA14" s="385"/>
      <c r="AB14" s="374"/>
      <c r="AC14" s="481">
        <v>33.200000000000003</v>
      </c>
      <c r="AD14" s="482"/>
      <c r="AE14" s="482"/>
      <c r="AF14" s="482"/>
      <c r="AG14" s="483"/>
      <c r="AH14" s="481">
        <v>39.200000000000003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3418</v>
      </c>
      <c r="S15" s="479"/>
      <c r="T15" s="479"/>
      <c r="U15" s="479"/>
      <c r="V15" s="480"/>
      <c r="W15" s="410" t="s">
        <v>137</v>
      </c>
      <c r="X15" s="411"/>
      <c r="Y15" s="411"/>
      <c r="Z15" s="411"/>
      <c r="AA15" s="411"/>
      <c r="AB15" s="401"/>
      <c r="AC15" s="445">
        <v>466</v>
      </c>
      <c r="AD15" s="446"/>
      <c r="AE15" s="446"/>
      <c r="AF15" s="446"/>
      <c r="AG15" s="488"/>
      <c r="AH15" s="445">
        <v>463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467159</v>
      </c>
      <c r="BO15" s="358"/>
      <c r="BP15" s="358"/>
      <c r="BQ15" s="358"/>
      <c r="BR15" s="358"/>
      <c r="BS15" s="358"/>
      <c r="BT15" s="358"/>
      <c r="BU15" s="359"/>
      <c r="BV15" s="357">
        <v>439605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25.6</v>
      </c>
      <c r="AD16" s="482"/>
      <c r="AE16" s="482"/>
      <c r="AF16" s="482"/>
      <c r="AG16" s="483"/>
      <c r="AH16" s="481">
        <v>23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2004962</v>
      </c>
      <c r="BO16" s="395"/>
      <c r="BP16" s="395"/>
      <c r="BQ16" s="395"/>
      <c r="BR16" s="395"/>
      <c r="BS16" s="395"/>
      <c r="BT16" s="395"/>
      <c r="BU16" s="396"/>
      <c r="BV16" s="394">
        <v>1889533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751</v>
      </c>
      <c r="AD17" s="446"/>
      <c r="AE17" s="446"/>
      <c r="AF17" s="446"/>
      <c r="AG17" s="488"/>
      <c r="AH17" s="445">
        <v>761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588052</v>
      </c>
      <c r="BO17" s="395"/>
      <c r="BP17" s="395"/>
      <c r="BQ17" s="395"/>
      <c r="BR17" s="395"/>
      <c r="BS17" s="395"/>
      <c r="BT17" s="395"/>
      <c r="BU17" s="396"/>
      <c r="BV17" s="394">
        <v>549264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110.63</v>
      </c>
      <c r="M18" s="521"/>
      <c r="N18" s="521"/>
      <c r="O18" s="521"/>
      <c r="P18" s="521"/>
      <c r="Q18" s="521"/>
      <c r="R18" s="522"/>
      <c r="S18" s="522"/>
      <c r="T18" s="522"/>
      <c r="U18" s="522"/>
      <c r="V18" s="523"/>
      <c r="W18" s="412"/>
      <c r="X18" s="413"/>
      <c r="Y18" s="413"/>
      <c r="Z18" s="413"/>
      <c r="AA18" s="413"/>
      <c r="AB18" s="404"/>
      <c r="AC18" s="524">
        <v>41.2</v>
      </c>
      <c r="AD18" s="525"/>
      <c r="AE18" s="525"/>
      <c r="AF18" s="525"/>
      <c r="AG18" s="526"/>
      <c r="AH18" s="524">
        <v>37.799999999999997</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1806089</v>
      </c>
      <c r="BO18" s="395"/>
      <c r="BP18" s="395"/>
      <c r="BQ18" s="395"/>
      <c r="BR18" s="395"/>
      <c r="BS18" s="395"/>
      <c r="BT18" s="395"/>
      <c r="BU18" s="396"/>
      <c r="BV18" s="394">
        <v>1752124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34</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3636539</v>
      </c>
      <c r="BO19" s="395"/>
      <c r="BP19" s="395"/>
      <c r="BQ19" s="395"/>
      <c r="BR19" s="395"/>
      <c r="BS19" s="395"/>
      <c r="BT19" s="395"/>
      <c r="BU19" s="396"/>
      <c r="BV19" s="394">
        <v>3487366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1619</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4480583</v>
      </c>
      <c r="BO22" s="358"/>
      <c r="BP22" s="358"/>
      <c r="BQ22" s="358"/>
      <c r="BR22" s="358"/>
      <c r="BS22" s="358"/>
      <c r="BT22" s="358"/>
      <c r="BU22" s="359"/>
      <c r="BV22" s="357">
        <v>4389363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1770245</v>
      </c>
      <c r="BO23" s="395"/>
      <c r="BP23" s="395"/>
      <c r="BQ23" s="395"/>
      <c r="BR23" s="395"/>
      <c r="BS23" s="395"/>
      <c r="BT23" s="395"/>
      <c r="BU23" s="396"/>
      <c r="BV23" s="394">
        <v>1648299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7290</v>
      </c>
      <c r="R24" s="446"/>
      <c r="S24" s="446"/>
      <c r="T24" s="446"/>
      <c r="U24" s="446"/>
      <c r="V24" s="488"/>
      <c r="W24" s="540"/>
      <c r="X24" s="541"/>
      <c r="Y24" s="542"/>
      <c r="Z24" s="444" t="s">
        <v>162</v>
      </c>
      <c r="AA24" s="424"/>
      <c r="AB24" s="424"/>
      <c r="AC24" s="424"/>
      <c r="AD24" s="424"/>
      <c r="AE24" s="424"/>
      <c r="AF24" s="424"/>
      <c r="AG24" s="425"/>
      <c r="AH24" s="445">
        <v>71</v>
      </c>
      <c r="AI24" s="446"/>
      <c r="AJ24" s="446"/>
      <c r="AK24" s="446"/>
      <c r="AL24" s="488"/>
      <c r="AM24" s="445">
        <v>211083</v>
      </c>
      <c r="AN24" s="446"/>
      <c r="AO24" s="446"/>
      <c r="AP24" s="446"/>
      <c r="AQ24" s="446"/>
      <c r="AR24" s="488"/>
      <c r="AS24" s="445">
        <v>2973</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3816590</v>
      </c>
      <c r="BO24" s="395"/>
      <c r="BP24" s="395"/>
      <c r="BQ24" s="395"/>
      <c r="BR24" s="395"/>
      <c r="BS24" s="395"/>
      <c r="BT24" s="395"/>
      <c r="BU24" s="396"/>
      <c r="BV24" s="394">
        <v>3624249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6045</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59344</v>
      </c>
      <c r="BO25" s="358"/>
      <c r="BP25" s="358"/>
      <c r="BQ25" s="358"/>
      <c r="BR25" s="358"/>
      <c r="BS25" s="358"/>
      <c r="BT25" s="358"/>
      <c r="BU25" s="359"/>
      <c r="BV25" s="357">
        <v>355413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5487</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2390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14450</v>
      </c>
      <c r="AN27" s="446"/>
      <c r="AO27" s="446"/>
      <c r="AP27" s="446"/>
      <c r="AQ27" s="446"/>
      <c r="AR27" s="488"/>
      <c r="AS27" s="445">
        <v>2890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1850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658751</v>
      </c>
      <c r="BO28" s="358"/>
      <c r="BP28" s="358"/>
      <c r="BQ28" s="358"/>
      <c r="BR28" s="358"/>
      <c r="BS28" s="358"/>
      <c r="BT28" s="358"/>
      <c r="BU28" s="359"/>
      <c r="BV28" s="357">
        <v>658153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1580</v>
      </c>
      <c r="R29" s="446"/>
      <c r="S29" s="446"/>
      <c r="T29" s="446"/>
      <c r="U29" s="446"/>
      <c r="V29" s="488"/>
      <c r="W29" s="543"/>
      <c r="X29" s="544"/>
      <c r="Y29" s="545"/>
      <c r="Z29" s="444" t="s">
        <v>177</v>
      </c>
      <c r="AA29" s="424"/>
      <c r="AB29" s="424"/>
      <c r="AC29" s="424"/>
      <c r="AD29" s="424"/>
      <c r="AE29" s="424"/>
      <c r="AF29" s="424"/>
      <c r="AG29" s="425"/>
      <c r="AH29" s="445">
        <v>76</v>
      </c>
      <c r="AI29" s="446"/>
      <c r="AJ29" s="446"/>
      <c r="AK29" s="446"/>
      <c r="AL29" s="488"/>
      <c r="AM29" s="445">
        <v>225533</v>
      </c>
      <c r="AN29" s="446"/>
      <c r="AO29" s="446"/>
      <c r="AP29" s="446"/>
      <c r="AQ29" s="446"/>
      <c r="AR29" s="488"/>
      <c r="AS29" s="445">
        <v>2968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521558</v>
      </c>
      <c r="BO29" s="395"/>
      <c r="BP29" s="395"/>
      <c r="BQ29" s="395"/>
      <c r="BR29" s="395"/>
      <c r="BS29" s="395"/>
      <c r="BT29" s="395"/>
      <c r="BU29" s="396"/>
      <c r="BV29" s="394">
        <v>521471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95.3</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1514113</v>
      </c>
      <c r="BO30" s="517"/>
      <c r="BP30" s="517"/>
      <c r="BQ30" s="517"/>
      <c r="BR30" s="517"/>
      <c r="BS30" s="517"/>
      <c r="BT30" s="517"/>
      <c r="BU30" s="518"/>
      <c r="BV30" s="516">
        <v>1350111</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鹿部町国民健康保険事業勘定特別会計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鹿部町簡易水道事業会計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渡島・檜山地方税滞納整理機構</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鹿部町介護保険事業特別会計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南渡島消防事務組合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鹿部町後期高齢者医療特別会計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渡島廃棄物処理広域連合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AH+HrgxzA7Rj+fo+GJA+if+swICEGVkslawSFZQm/tUUctoMV2PpEd6xYVXZgE0TJ9UUr1OX8h4E4DozbWBtQ==" saltValue="AKBJDgtad3IpgAsIEs57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528</v>
      </c>
      <c r="D34" s="1136"/>
      <c r="E34" s="1137"/>
      <c r="F34" s="32">
        <v>1.27</v>
      </c>
      <c r="G34" s="33">
        <v>2.4700000000000002</v>
      </c>
      <c r="H34" s="33">
        <v>4.8600000000000003</v>
      </c>
      <c r="I34" s="33">
        <v>4.87</v>
      </c>
      <c r="J34" s="34">
        <v>6.65</v>
      </c>
      <c r="K34" s="22"/>
      <c r="L34" s="22"/>
      <c r="M34" s="22"/>
      <c r="N34" s="22"/>
      <c r="O34" s="22"/>
      <c r="P34" s="22"/>
    </row>
    <row r="35" spans="1:16" ht="39" customHeight="1" x14ac:dyDescent="0.15">
      <c r="A35" s="22"/>
      <c r="B35" s="35"/>
      <c r="C35" s="1132" t="s">
        <v>529</v>
      </c>
      <c r="D35" s="1132"/>
      <c r="E35" s="1133"/>
      <c r="F35" s="36">
        <v>2.11</v>
      </c>
      <c r="G35" s="37">
        <v>1.95</v>
      </c>
      <c r="H35" s="37">
        <v>2.08</v>
      </c>
      <c r="I35" s="37">
        <v>3.67</v>
      </c>
      <c r="J35" s="38">
        <v>2.73</v>
      </c>
      <c r="K35" s="22"/>
      <c r="L35" s="22"/>
      <c r="M35" s="22"/>
      <c r="N35" s="22"/>
      <c r="O35" s="22"/>
      <c r="P35" s="22"/>
    </row>
    <row r="36" spans="1:16" ht="39" customHeight="1" x14ac:dyDescent="0.15">
      <c r="A36" s="22"/>
      <c r="B36" s="35"/>
      <c r="C36" s="1132" t="s">
        <v>530</v>
      </c>
      <c r="D36" s="1132"/>
      <c r="E36" s="1133"/>
      <c r="F36" s="36" t="s">
        <v>484</v>
      </c>
      <c r="G36" s="37" t="s">
        <v>484</v>
      </c>
      <c r="H36" s="37">
        <v>6.26</v>
      </c>
      <c r="I36" s="37">
        <v>5.18</v>
      </c>
      <c r="J36" s="38">
        <v>2.2000000000000002</v>
      </c>
      <c r="K36" s="22"/>
      <c r="L36" s="22"/>
      <c r="M36" s="22"/>
      <c r="N36" s="22"/>
      <c r="O36" s="22"/>
      <c r="P36" s="22"/>
    </row>
    <row r="37" spans="1:16" ht="39" customHeight="1" x14ac:dyDescent="0.15">
      <c r="A37" s="22"/>
      <c r="B37" s="35"/>
      <c r="C37" s="1132" t="s">
        <v>531</v>
      </c>
      <c r="D37" s="1132"/>
      <c r="E37" s="1133"/>
      <c r="F37" s="36">
        <v>0.61</v>
      </c>
      <c r="G37" s="37">
        <v>0.81</v>
      </c>
      <c r="H37" s="37">
        <v>0.81</v>
      </c>
      <c r="I37" s="37">
        <v>0.62</v>
      </c>
      <c r="J37" s="38">
        <v>1.03</v>
      </c>
      <c r="K37" s="22"/>
      <c r="L37" s="22"/>
      <c r="M37" s="22"/>
      <c r="N37" s="22"/>
      <c r="O37" s="22"/>
      <c r="P37" s="22"/>
    </row>
    <row r="38" spans="1:16" ht="39" customHeight="1" x14ac:dyDescent="0.15">
      <c r="A38" s="22"/>
      <c r="B38" s="35"/>
      <c r="C38" s="1132" t="s">
        <v>532</v>
      </c>
      <c r="D38" s="1132"/>
      <c r="E38" s="1133"/>
      <c r="F38" s="36">
        <v>0</v>
      </c>
      <c r="G38" s="37">
        <v>0.01</v>
      </c>
      <c r="H38" s="37">
        <v>0.01</v>
      </c>
      <c r="I38" s="37">
        <v>0.02</v>
      </c>
      <c r="J38" s="38">
        <v>0.01</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533</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534</v>
      </c>
      <c r="D43" s="1134"/>
      <c r="E43" s="1135"/>
      <c r="F43" s="41">
        <v>5.88</v>
      </c>
      <c r="G43" s="42">
        <v>5.65</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3VFQ6ELCtl6Q3T2gHKwvCMIVKHRKd1PeG10TWvUAM21ydo/RtjmY+kpfikTAEzf6L7ZB7XSr99pIPCoQrNPg==" saltValue="DLCMj31fQGziFAXYaORr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243</v>
      </c>
      <c r="L45" s="58">
        <v>223</v>
      </c>
      <c r="M45" s="58">
        <v>227</v>
      </c>
      <c r="N45" s="58">
        <v>238</v>
      </c>
      <c r="O45" s="59">
        <v>247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484</v>
      </c>
      <c r="L47" s="62" t="s">
        <v>484</v>
      </c>
      <c r="M47" s="62" t="s">
        <v>484</v>
      </c>
      <c r="N47" s="62" t="s">
        <v>484</v>
      </c>
      <c r="O47" s="63" t="s">
        <v>484</v>
      </c>
      <c r="P47" s="46"/>
      <c r="Q47" s="46"/>
      <c r="R47" s="46"/>
      <c r="S47" s="46"/>
      <c r="T47" s="46"/>
      <c r="U47" s="46"/>
    </row>
    <row r="48" spans="1:21" ht="30.75" customHeight="1" x14ac:dyDescent="0.15">
      <c r="A48" s="46"/>
      <c r="B48" s="1140"/>
      <c r="C48" s="1141"/>
      <c r="D48" s="60"/>
      <c r="E48" s="1146" t="s">
        <v>13</v>
      </c>
      <c r="F48" s="1146"/>
      <c r="G48" s="1146"/>
      <c r="H48" s="1146"/>
      <c r="I48" s="1146"/>
      <c r="J48" s="1147"/>
      <c r="K48" s="61" t="s">
        <v>484</v>
      </c>
      <c r="L48" s="62" t="s">
        <v>484</v>
      </c>
      <c r="M48" s="62" t="s">
        <v>484</v>
      </c>
      <c r="N48" s="62" t="s">
        <v>484</v>
      </c>
      <c r="O48" s="63">
        <v>0</v>
      </c>
      <c r="P48" s="46"/>
      <c r="Q48" s="46"/>
      <c r="R48" s="46"/>
      <c r="S48" s="46"/>
      <c r="T48" s="46"/>
      <c r="U48" s="46"/>
    </row>
    <row r="49" spans="1:21" ht="30.75" customHeight="1" x14ac:dyDescent="0.15">
      <c r="A49" s="46"/>
      <c r="B49" s="1140"/>
      <c r="C49" s="1141"/>
      <c r="D49" s="60"/>
      <c r="E49" s="1146" t="s">
        <v>14</v>
      </c>
      <c r="F49" s="1146"/>
      <c r="G49" s="1146"/>
      <c r="H49" s="1146"/>
      <c r="I49" s="1146"/>
      <c r="J49" s="1147"/>
      <c r="K49" s="61">
        <v>36</v>
      </c>
      <c r="L49" s="62">
        <v>48</v>
      </c>
      <c r="M49" s="62">
        <v>47</v>
      </c>
      <c r="N49" s="62">
        <v>38</v>
      </c>
      <c r="O49" s="63">
        <v>35</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484</v>
      </c>
      <c r="L50" s="62">
        <v>19</v>
      </c>
      <c r="M50" s="62">
        <v>17</v>
      </c>
      <c r="N50" s="62">
        <v>23</v>
      </c>
      <c r="O50" s="63">
        <v>26</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484</v>
      </c>
      <c r="M51" s="62" t="s">
        <v>484</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230</v>
      </c>
      <c r="L52" s="62">
        <v>221</v>
      </c>
      <c r="M52" s="62">
        <v>209</v>
      </c>
      <c r="N52" s="62">
        <v>207</v>
      </c>
      <c r="O52" s="63">
        <v>235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49</v>
      </c>
      <c r="L53" s="67">
        <v>69</v>
      </c>
      <c r="M53" s="67">
        <v>82</v>
      </c>
      <c r="N53" s="67">
        <v>92</v>
      </c>
      <c r="O53" s="68">
        <v>73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3UrQ28LOOeK9rLfzna/7bGsvCHojk99AwXjZBMbnHnriKGmm6a/dM3PJIkr9q+mrbP421SLyzScr8lxc1k9UA==" saltValue="hp00DGn78FZWVD52+td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3274</v>
      </c>
      <c r="J41" s="331">
        <v>3348</v>
      </c>
      <c r="K41" s="331">
        <v>3869</v>
      </c>
      <c r="L41" s="331">
        <v>4389</v>
      </c>
      <c r="M41" s="332">
        <v>4481</v>
      </c>
    </row>
    <row r="42" spans="2:13" ht="27.75" customHeight="1" x14ac:dyDescent="0.15">
      <c r="B42" s="1171"/>
      <c r="C42" s="1172"/>
      <c r="D42" s="104"/>
      <c r="E42" s="1177" t="s">
        <v>32</v>
      </c>
      <c r="F42" s="1177"/>
      <c r="G42" s="1177"/>
      <c r="H42" s="1178"/>
      <c r="I42" s="333">
        <v>56</v>
      </c>
      <c r="J42" s="334">
        <v>42</v>
      </c>
      <c r="K42" s="334">
        <v>57</v>
      </c>
      <c r="L42" s="334">
        <v>53</v>
      </c>
      <c r="M42" s="335">
        <v>48</v>
      </c>
    </row>
    <row r="43" spans="2:13" ht="27.75" customHeight="1" x14ac:dyDescent="0.15">
      <c r="B43" s="1171"/>
      <c r="C43" s="1172"/>
      <c r="D43" s="104"/>
      <c r="E43" s="1177" t="s">
        <v>33</v>
      </c>
      <c r="F43" s="1177"/>
      <c r="G43" s="1177"/>
      <c r="H43" s="1178"/>
      <c r="I43" s="333" t="s">
        <v>484</v>
      </c>
      <c r="J43" s="334" t="s">
        <v>484</v>
      </c>
      <c r="K43" s="334" t="s">
        <v>484</v>
      </c>
      <c r="L43" s="334" t="s">
        <v>484</v>
      </c>
      <c r="M43" s="335" t="s">
        <v>484</v>
      </c>
    </row>
    <row r="44" spans="2:13" ht="27.75" customHeight="1" x14ac:dyDescent="0.15">
      <c r="B44" s="1171"/>
      <c r="C44" s="1172"/>
      <c r="D44" s="104"/>
      <c r="E44" s="1177" t="s">
        <v>34</v>
      </c>
      <c r="F44" s="1177"/>
      <c r="G44" s="1177"/>
      <c r="H44" s="1178"/>
      <c r="I44" s="333">
        <v>302</v>
      </c>
      <c r="J44" s="334">
        <v>254</v>
      </c>
      <c r="K44" s="334">
        <v>207</v>
      </c>
      <c r="L44" s="334">
        <v>167</v>
      </c>
      <c r="M44" s="335">
        <v>137</v>
      </c>
    </row>
    <row r="45" spans="2:13" ht="27.75" customHeight="1" x14ac:dyDescent="0.15">
      <c r="B45" s="1171"/>
      <c r="C45" s="1172"/>
      <c r="D45" s="104"/>
      <c r="E45" s="1177" t="s">
        <v>35</v>
      </c>
      <c r="F45" s="1177"/>
      <c r="G45" s="1177"/>
      <c r="H45" s="1178"/>
      <c r="I45" s="333">
        <v>348</v>
      </c>
      <c r="J45" s="334">
        <v>296</v>
      </c>
      <c r="K45" s="334">
        <v>295</v>
      </c>
      <c r="L45" s="334">
        <v>304</v>
      </c>
      <c r="M45" s="335">
        <v>359</v>
      </c>
    </row>
    <row r="46" spans="2:13" ht="27.75" customHeight="1" x14ac:dyDescent="0.15">
      <c r="B46" s="1171"/>
      <c r="C46" s="1172"/>
      <c r="D46" s="105"/>
      <c r="E46" s="1177" t="s">
        <v>36</v>
      </c>
      <c r="F46" s="1177"/>
      <c r="G46" s="1177"/>
      <c r="H46" s="1178"/>
      <c r="I46" s="333" t="s">
        <v>484</v>
      </c>
      <c r="J46" s="334" t="s">
        <v>484</v>
      </c>
      <c r="K46" s="334" t="s">
        <v>484</v>
      </c>
      <c r="L46" s="334" t="s">
        <v>484</v>
      </c>
      <c r="M46" s="335" t="s">
        <v>484</v>
      </c>
    </row>
    <row r="47" spans="2:13" ht="27.75" customHeight="1" x14ac:dyDescent="0.15">
      <c r="B47" s="1171"/>
      <c r="C47" s="1172"/>
      <c r="D47" s="106"/>
      <c r="E47" s="1179" t="s">
        <v>37</v>
      </c>
      <c r="F47" s="1180"/>
      <c r="G47" s="1180"/>
      <c r="H47" s="1181"/>
      <c r="I47" s="333" t="s">
        <v>484</v>
      </c>
      <c r="J47" s="334" t="s">
        <v>484</v>
      </c>
      <c r="K47" s="334" t="s">
        <v>484</v>
      </c>
      <c r="L47" s="334" t="s">
        <v>484</v>
      </c>
      <c r="M47" s="335" t="s">
        <v>484</v>
      </c>
    </row>
    <row r="48" spans="2:13" ht="27.75" customHeight="1" x14ac:dyDescent="0.15">
      <c r="B48" s="1171"/>
      <c r="C48" s="1172"/>
      <c r="D48" s="104"/>
      <c r="E48" s="1177" t="s">
        <v>38</v>
      </c>
      <c r="F48" s="1177"/>
      <c r="G48" s="1177"/>
      <c r="H48" s="1178"/>
      <c r="I48" s="333" t="s">
        <v>484</v>
      </c>
      <c r="J48" s="334" t="s">
        <v>484</v>
      </c>
      <c r="K48" s="334" t="s">
        <v>484</v>
      </c>
      <c r="L48" s="334" t="s">
        <v>484</v>
      </c>
      <c r="M48" s="335" t="s">
        <v>484</v>
      </c>
    </row>
    <row r="49" spans="2:13" ht="27.75" customHeight="1" x14ac:dyDescent="0.15">
      <c r="B49" s="1173"/>
      <c r="C49" s="1174"/>
      <c r="D49" s="104"/>
      <c r="E49" s="1177" t="s">
        <v>39</v>
      </c>
      <c r="F49" s="1177"/>
      <c r="G49" s="1177"/>
      <c r="H49" s="1178"/>
      <c r="I49" s="333" t="s">
        <v>484</v>
      </c>
      <c r="J49" s="334" t="s">
        <v>484</v>
      </c>
      <c r="K49" s="334" t="s">
        <v>484</v>
      </c>
      <c r="L49" s="334" t="s">
        <v>484</v>
      </c>
      <c r="M49" s="335" t="s">
        <v>484</v>
      </c>
    </row>
    <row r="50" spans="2:13" ht="27.75" customHeight="1" x14ac:dyDescent="0.15">
      <c r="B50" s="1182" t="s">
        <v>40</v>
      </c>
      <c r="C50" s="1183"/>
      <c r="D50" s="107"/>
      <c r="E50" s="1177" t="s">
        <v>41</v>
      </c>
      <c r="F50" s="1177"/>
      <c r="G50" s="1177"/>
      <c r="H50" s="1178"/>
      <c r="I50" s="333">
        <v>1883</v>
      </c>
      <c r="J50" s="334">
        <v>2112</v>
      </c>
      <c r="K50" s="334">
        <v>2393</v>
      </c>
      <c r="L50" s="334">
        <v>2713</v>
      </c>
      <c r="M50" s="335">
        <v>2847</v>
      </c>
    </row>
    <row r="51" spans="2:13" ht="27.75" customHeight="1" x14ac:dyDescent="0.15">
      <c r="B51" s="1171"/>
      <c r="C51" s="1172"/>
      <c r="D51" s="104"/>
      <c r="E51" s="1177" t="s">
        <v>42</v>
      </c>
      <c r="F51" s="1177"/>
      <c r="G51" s="1177"/>
      <c r="H51" s="1178"/>
      <c r="I51" s="333">
        <v>598</v>
      </c>
      <c r="J51" s="334">
        <v>555</v>
      </c>
      <c r="K51" s="334">
        <v>509</v>
      </c>
      <c r="L51" s="334">
        <v>450</v>
      </c>
      <c r="M51" s="335">
        <v>377</v>
      </c>
    </row>
    <row r="52" spans="2:13" ht="27.75" customHeight="1" x14ac:dyDescent="0.15">
      <c r="B52" s="1173"/>
      <c r="C52" s="1174"/>
      <c r="D52" s="104"/>
      <c r="E52" s="1177" t="s">
        <v>43</v>
      </c>
      <c r="F52" s="1177"/>
      <c r="G52" s="1177"/>
      <c r="H52" s="1178"/>
      <c r="I52" s="333">
        <v>2646</v>
      </c>
      <c r="J52" s="334">
        <v>2631</v>
      </c>
      <c r="K52" s="334">
        <v>2946</v>
      </c>
      <c r="L52" s="334">
        <v>3296</v>
      </c>
      <c r="M52" s="335">
        <v>3308</v>
      </c>
    </row>
    <row r="53" spans="2:13" ht="27.75" customHeight="1" thickBot="1" x14ac:dyDescent="0.2">
      <c r="B53" s="1184" t="s">
        <v>19</v>
      </c>
      <c r="C53" s="1185"/>
      <c r="D53" s="108"/>
      <c r="E53" s="1186" t="s">
        <v>44</v>
      </c>
      <c r="F53" s="1186"/>
      <c r="G53" s="1186"/>
      <c r="H53" s="1187"/>
      <c r="I53" s="336">
        <v>-1147</v>
      </c>
      <c r="J53" s="337">
        <v>-1358</v>
      </c>
      <c r="K53" s="337">
        <v>-1420</v>
      </c>
      <c r="L53" s="337">
        <v>-1545</v>
      </c>
      <c r="M53" s="338">
        <v>-1508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hMcaSIQiwxjoO8155xEf4uc+M+CU2gLfVzglYjt7KGVgkvIdMB0ygLu1+Ir/H3zfBKwRwvHg2RsnpWUCoOdTQ==" saltValue="Hm8xQlCTNZHkU/kh5AlU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658</v>
      </c>
      <c r="G55" s="339">
        <v>658</v>
      </c>
      <c r="H55" s="340">
        <v>659</v>
      </c>
    </row>
    <row r="56" spans="2:8" ht="52.5" customHeight="1" x14ac:dyDescent="0.15">
      <c r="B56" s="120"/>
      <c r="C56" s="1198" t="s">
        <v>47</v>
      </c>
      <c r="D56" s="1198"/>
      <c r="E56" s="1199"/>
      <c r="F56" s="341">
        <v>463</v>
      </c>
      <c r="G56" s="341">
        <v>521</v>
      </c>
      <c r="H56" s="342">
        <v>522</v>
      </c>
    </row>
    <row r="57" spans="2:8" ht="53.25" customHeight="1" x14ac:dyDescent="0.15">
      <c r="B57" s="120"/>
      <c r="C57" s="1200" t="s">
        <v>48</v>
      </c>
      <c r="D57" s="1200"/>
      <c r="E57" s="1201"/>
      <c r="F57" s="343">
        <v>1097</v>
      </c>
      <c r="G57" s="343">
        <v>1350</v>
      </c>
      <c r="H57" s="344">
        <v>1514</v>
      </c>
    </row>
    <row r="58" spans="2:8" ht="45.75" customHeight="1" x14ac:dyDescent="0.15">
      <c r="B58" s="121"/>
      <c r="C58" s="1188" t="s">
        <v>544</v>
      </c>
      <c r="D58" s="1189"/>
      <c r="E58" s="1190"/>
      <c r="F58" s="345">
        <v>306</v>
      </c>
      <c r="G58" s="345">
        <v>473</v>
      </c>
      <c r="H58" s="346">
        <v>604</v>
      </c>
    </row>
    <row r="59" spans="2:8" ht="45.75" customHeight="1" x14ac:dyDescent="0.15">
      <c r="B59" s="121"/>
      <c r="C59" s="1188" t="s">
        <v>545</v>
      </c>
      <c r="D59" s="1189"/>
      <c r="E59" s="1190"/>
      <c r="F59" s="345">
        <v>294</v>
      </c>
      <c r="G59" s="345">
        <v>312</v>
      </c>
      <c r="H59" s="346">
        <v>342</v>
      </c>
    </row>
    <row r="60" spans="2:8" ht="45.75" customHeight="1" x14ac:dyDescent="0.15">
      <c r="B60" s="121"/>
      <c r="C60" s="1188" t="s">
        <v>546</v>
      </c>
      <c r="D60" s="1189"/>
      <c r="E60" s="1190"/>
      <c r="F60" s="345">
        <v>249</v>
      </c>
      <c r="G60" s="345">
        <v>325</v>
      </c>
      <c r="H60" s="346">
        <v>325</v>
      </c>
    </row>
    <row r="61" spans="2:8" ht="45.75" customHeight="1" x14ac:dyDescent="0.15">
      <c r="B61" s="121"/>
      <c r="C61" s="1188" t="s">
        <v>547</v>
      </c>
      <c r="D61" s="1189"/>
      <c r="E61" s="1190"/>
      <c r="F61" s="345">
        <v>218</v>
      </c>
      <c r="G61" s="345">
        <v>218</v>
      </c>
      <c r="H61" s="346">
        <v>218</v>
      </c>
    </row>
    <row r="62" spans="2:8" ht="45.75" customHeight="1" thickBot="1" x14ac:dyDescent="0.2">
      <c r="B62" s="122"/>
      <c r="C62" s="1191" t="s">
        <v>548</v>
      </c>
      <c r="D62" s="1192"/>
      <c r="E62" s="1193"/>
      <c r="F62" s="347">
        <v>10</v>
      </c>
      <c r="G62" s="347">
        <v>12</v>
      </c>
      <c r="H62" s="348">
        <v>14</v>
      </c>
    </row>
    <row r="63" spans="2:8" ht="52.5" customHeight="1" thickBot="1" x14ac:dyDescent="0.2">
      <c r="B63" s="123"/>
      <c r="C63" s="1194" t="s">
        <v>49</v>
      </c>
      <c r="D63" s="1194"/>
      <c r="E63" s="1195"/>
      <c r="F63" s="349">
        <v>2218</v>
      </c>
      <c r="G63" s="349">
        <v>2530</v>
      </c>
      <c r="H63" s="350">
        <v>2694</v>
      </c>
    </row>
    <row r="64" spans="2:8" x14ac:dyDescent="0.15"/>
  </sheetData>
  <sheetProtection algorithmName="SHA-512" hashValue="2H54HOdsZTXWmGk0unS1lj3zBJWnHU8PKSu8ZJH13zLZlGt1Q/AstU6gWESNkIFHARmYK9ySw6P5jNr5DCgh5Q==" saltValue="/vtVRuYk2gU6sO2dWt+T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475247</v>
      </c>
      <c r="E3" s="142"/>
      <c r="F3" s="143">
        <v>301035</v>
      </c>
      <c r="G3" s="144"/>
      <c r="H3" s="145"/>
    </row>
    <row r="4" spans="1:8" x14ac:dyDescent="0.15">
      <c r="A4" s="146"/>
      <c r="B4" s="147"/>
      <c r="C4" s="148"/>
      <c r="D4" s="149">
        <v>219220</v>
      </c>
      <c r="E4" s="150"/>
      <c r="F4" s="151">
        <v>154376</v>
      </c>
      <c r="G4" s="152"/>
      <c r="H4" s="153"/>
    </row>
    <row r="5" spans="1:8" x14ac:dyDescent="0.15">
      <c r="A5" s="134" t="s">
        <v>517</v>
      </c>
      <c r="B5" s="139"/>
      <c r="C5" s="140"/>
      <c r="D5" s="141">
        <v>138694</v>
      </c>
      <c r="E5" s="142"/>
      <c r="F5" s="143">
        <v>277467</v>
      </c>
      <c r="G5" s="144"/>
      <c r="H5" s="145"/>
    </row>
    <row r="6" spans="1:8" x14ac:dyDescent="0.15">
      <c r="A6" s="146"/>
      <c r="B6" s="147"/>
      <c r="C6" s="148"/>
      <c r="D6" s="149">
        <v>112103</v>
      </c>
      <c r="E6" s="150"/>
      <c r="F6" s="151">
        <v>128378</v>
      </c>
      <c r="G6" s="152"/>
      <c r="H6" s="153"/>
    </row>
    <row r="7" spans="1:8" x14ac:dyDescent="0.15">
      <c r="A7" s="134" t="s">
        <v>518</v>
      </c>
      <c r="B7" s="139"/>
      <c r="C7" s="140"/>
      <c r="D7" s="141">
        <v>247627</v>
      </c>
      <c r="E7" s="142"/>
      <c r="F7" s="143">
        <v>282256</v>
      </c>
      <c r="G7" s="144"/>
      <c r="H7" s="145"/>
    </row>
    <row r="8" spans="1:8" x14ac:dyDescent="0.15">
      <c r="A8" s="146"/>
      <c r="B8" s="147"/>
      <c r="C8" s="148"/>
      <c r="D8" s="149">
        <v>223859</v>
      </c>
      <c r="E8" s="150"/>
      <c r="F8" s="151">
        <v>145453</v>
      </c>
      <c r="G8" s="152"/>
      <c r="H8" s="153"/>
    </row>
    <row r="9" spans="1:8" x14ac:dyDescent="0.15">
      <c r="A9" s="134" t="s">
        <v>519</v>
      </c>
      <c r="B9" s="139"/>
      <c r="C9" s="140"/>
      <c r="D9" s="141">
        <v>264577</v>
      </c>
      <c r="E9" s="142"/>
      <c r="F9" s="143">
        <v>295341</v>
      </c>
      <c r="G9" s="144"/>
      <c r="H9" s="145"/>
    </row>
    <row r="10" spans="1:8" x14ac:dyDescent="0.15">
      <c r="A10" s="146"/>
      <c r="B10" s="147"/>
      <c r="C10" s="148"/>
      <c r="D10" s="149">
        <v>239687</v>
      </c>
      <c r="E10" s="150"/>
      <c r="F10" s="151">
        <v>137402</v>
      </c>
      <c r="G10" s="152"/>
      <c r="H10" s="153"/>
    </row>
    <row r="11" spans="1:8" x14ac:dyDescent="0.15">
      <c r="A11" s="134" t="s">
        <v>520</v>
      </c>
      <c r="B11" s="139"/>
      <c r="C11" s="140"/>
      <c r="D11" s="141">
        <v>133889</v>
      </c>
      <c r="E11" s="142"/>
      <c r="F11" s="143">
        <v>292845</v>
      </c>
      <c r="G11" s="144"/>
      <c r="H11" s="145"/>
    </row>
    <row r="12" spans="1:8" x14ac:dyDescent="0.15">
      <c r="A12" s="146"/>
      <c r="B12" s="147"/>
      <c r="C12" s="154"/>
      <c r="D12" s="149">
        <v>104404</v>
      </c>
      <c r="E12" s="150"/>
      <c r="F12" s="151">
        <v>143187</v>
      </c>
      <c r="G12" s="152"/>
      <c r="H12" s="153"/>
    </row>
    <row r="13" spans="1:8" x14ac:dyDescent="0.15">
      <c r="A13" s="134"/>
      <c r="B13" s="139"/>
      <c r="C13" s="140"/>
      <c r="D13" s="141">
        <v>252007</v>
      </c>
      <c r="E13" s="142"/>
      <c r="F13" s="143">
        <v>289789</v>
      </c>
      <c r="G13" s="155"/>
      <c r="H13" s="145"/>
    </row>
    <row r="14" spans="1:8" x14ac:dyDescent="0.15">
      <c r="A14" s="146"/>
      <c r="B14" s="147"/>
      <c r="C14" s="148"/>
      <c r="D14" s="149">
        <v>179855</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1.27</v>
      </c>
      <c r="C19" s="156">
        <f>ROUND(VALUE(SUBSTITUTE(実質収支比率等に係る経年分析!G$48,"▲","-")),2)</f>
        <v>2.4700000000000002</v>
      </c>
      <c r="D19" s="156">
        <f>ROUND(VALUE(SUBSTITUTE(実質収支比率等に係る経年分析!H$48,"▲","-")),2)</f>
        <v>4.8600000000000003</v>
      </c>
      <c r="E19" s="156">
        <f>ROUND(VALUE(SUBSTITUTE(実質収支比率等に係る経年分析!I$48,"▲","-")),2)</f>
        <v>4.88</v>
      </c>
      <c r="F19" s="156">
        <f>ROUND(VALUE(SUBSTITUTE(実質収支比率等に係る経年分析!J$48,"▲","-")),2)</f>
        <v>6.65</v>
      </c>
    </row>
    <row r="20" spans="1:11" x14ac:dyDescent="0.15">
      <c r="A20" s="156" t="s">
        <v>53</v>
      </c>
      <c r="B20" s="156">
        <f>ROUND(VALUE(SUBSTITUTE(実質収支比率等に係る経年分析!F$47,"▲","-")),2)</f>
        <v>34.36</v>
      </c>
      <c r="C20" s="156">
        <f>ROUND(VALUE(SUBSTITUTE(実質収支比率等に係る経年分析!G$47,"▲","-")),2)</f>
        <v>31.49</v>
      </c>
      <c r="D20" s="156">
        <f>ROUND(VALUE(SUBSTITUTE(実質収支比率等に係る経年分析!H$47,"▲","-")),2)</f>
        <v>32.840000000000003</v>
      </c>
      <c r="E20" s="156">
        <f>ROUND(VALUE(SUBSTITUTE(実質収支比率等に係る経年分析!I$47,"▲","-")),2)</f>
        <v>32.78</v>
      </c>
      <c r="F20" s="156">
        <f>ROUND(VALUE(SUBSTITUTE(実質収支比率等に係る経年分析!J$47,"▲","-")),2)</f>
        <v>30.93</v>
      </c>
    </row>
    <row r="21" spans="1:11" x14ac:dyDescent="0.15">
      <c r="A21" s="156" t="s">
        <v>54</v>
      </c>
      <c r="B21" s="156">
        <f>IF(ISNUMBER(VALUE(SUBSTITUTE(実質収支比率等に係る経年分析!F$49,"▲","-"))),ROUND(VALUE(SUBSTITUTE(実質収支比率等に係る経年分析!F$49,"▲","-")),2),NA())</f>
        <v>0.21</v>
      </c>
      <c r="C21" s="156">
        <f>IF(ISNUMBER(VALUE(SUBSTITUTE(実質収支比率等に係る経年分析!G$49,"▲","-"))),ROUND(VALUE(SUBSTITUTE(実質収支比率等に係る経年分析!G$49,"▲","-")),2),NA())</f>
        <v>1.36</v>
      </c>
      <c r="D21" s="156">
        <f>IF(ISNUMBER(VALUE(SUBSTITUTE(実質収支比率等に係る経年分析!H$49,"▲","-"))),ROUND(VALUE(SUBSTITUTE(実質収支比率等に係る経年分析!H$49,"▲","-")),2),NA())</f>
        <v>2.83</v>
      </c>
      <c r="E21" s="156">
        <f>IF(ISNUMBER(VALUE(SUBSTITUTE(実質収支比率等に係る経年分析!I$49,"▲","-"))),ROUND(VALUE(SUBSTITUTE(実質収支比率等に係る経年分析!I$49,"▲","-")),2),NA())</f>
        <v>0.04</v>
      </c>
      <c r="F21" s="156">
        <f>IF(ISNUMBER(VALUE(SUBSTITUTE(実質収支比率等に係る経年分析!J$49,"▲","-"))),ROUND(VALUE(SUBSTITUTE(実質収支比率等に係る経年分析!J$49,"▲","-")),2),NA())</f>
        <v>2.09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5.88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5.65</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鹿部町後期高齢者医療特別会計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15">
      <c r="A33" s="157" t="str">
        <f>IF(連結実質赤字比率に係る赤字・黒字の構成分析!C$37="",NA(),連結実質赤字比率に係る赤字・黒字の構成分析!C$37)</f>
        <v>鹿部町介護保険事業特別会計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1.03</v>
      </c>
    </row>
    <row r="34" spans="1:16" x14ac:dyDescent="0.15">
      <c r="A34" s="157" t="str">
        <f>IF(連結実質赤字比率に係る赤字・黒字の構成分析!C$36="",NA(),連結実質赤字比率に係る赤字・黒字の構成分析!C$36)</f>
        <v>鹿部町簡易水道事業会計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6.26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2.2000000000000002</v>
      </c>
    </row>
    <row r="35" spans="1:16" x14ac:dyDescent="0.15">
      <c r="A35" s="157" t="str">
        <f>IF(連結実質赤字比率に係る赤字・黒字の構成分析!C$35="",NA(),連結実質赤字比率に係る赤字・黒字の構成分析!C$35)</f>
        <v>鹿部町国民健康保険事業勘定特別会計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2.11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1.95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2.73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2.4700000000000002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4.8600000000000003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4.87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6.65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230</v>
      </c>
      <c r="E42" s="158"/>
      <c r="F42" s="158"/>
      <c r="G42" s="158">
        <f>'実質公債費比率（分子）の構造'!L$52</f>
        <v>221</v>
      </c>
      <c r="H42" s="158"/>
      <c r="I42" s="158"/>
      <c r="J42" s="158">
        <f>'実質公債費比率（分子）の構造'!M$52</f>
        <v>209</v>
      </c>
      <c r="K42" s="158"/>
      <c r="L42" s="158"/>
      <c r="M42" s="158">
        <f>'実質公債費比率（分子）の構造'!N$52</f>
        <v>207</v>
      </c>
      <c r="N42" s="158"/>
      <c r="O42" s="158"/>
      <c r="P42" s="158">
        <f>'実質公債費比率（分子）の構造'!O$52</f>
        <v>235</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f>'実質公債費比率（分子）の構造'!L$50</f>
        <v>19</v>
      </c>
      <c r="F44" s="158"/>
      <c r="G44" s="158"/>
      <c r="H44" s="158">
        <f>'実質公債費比率（分子）の構造'!M$50</f>
        <v>17</v>
      </c>
      <c r="I44" s="158"/>
      <c r="J44" s="158"/>
      <c r="K44" s="158">
        <f>'実質公債費比率（分子）の構造'!N$50</f>
        <v>23</v>
      </c>
      <c r="L44" s="158"/>
      <c r="M44" s="158"/>
      <c r="N44" s="158">
        <f>'実質公債費比率（分子）の構造'!O$50</f>
        <v>26</v>
      </c>
      <c r="O44" s="158"/>
      <c r="P44" s="158"/>
    </row>
    <row r="45" spans="1:16" x14ac:dyDescent="0.15">
      <c r="A45" s="158" t="s">
        <v>63</v>
      </c>
      <c r="B45" s="158">
        <f>'実質公債費比率（分子）の構造'!K$49</f>
        <v>36</v>
      </c>
      <c r="C45" s="158"/>
      <c r="D45" s="158"/>
      <c r="E45" s="158">
        <f>'実質公債費比率（分子）の構造'!L$49</f>
        <v>48</v>
      </c>
      <c r="F45" s="158"/>
      <c r="G45" s="158"/>
      <c r="H45" s="158">
        <f>'実質公債費比率（分子）の構造'!M$49</f>
        <v>47</v>
      </c>
      <c r="I45" s="158"/>
      <c r="J45" s="158"/>
      <c r="K45" s="158">
        <f>'実質公債費比率（分子）の構造'!N$49</f>
        <v>38</v>
      </c>
      <c r="L45" s="158"/>
      <c r="M45" s="158"/>
      <c r="N45" s="158">
        <f>'実質公債費比率（分子）の構造'!O$49</f>
        <v>35</v>
      </c>
      <c r="O45" s="158"/>
      <c r="P45" s="158"/>
    </row>
    <row r="46" spans="1:16" x14ac:dyDescent="0.15">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f>'実質公債費比率（分子）の構造'!O$48</f>
        <v>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243</v>
      </c>
      <c r="C49" s="158"/>
      <c r="D49" s="158"/>
      <c r="E49" s="158">
        <f>'実質公債費比率（分子）の構造'!L$45</f>
        <v>223</v>
      </c>
      <c r="F49" s="158"/>
      <c r="G49" s="158"/>
      <c r="H49" s="158">
        <f>'実質公債費比率（分子）の構造'!M$45</f>
        <v>227</v>
      </c>
      <c r="I49" s="158"/>
      <c r="J49" s="158"/>
      <c r="K49" s="158">
        <f>'実質公債費比率（分子）の構造'!N$45</f>
        <v>238</v>
      </c>
      <c r="L49" s="158"/>
      <c r="M49" s="158"/>
      <c r="N49" s="158">
        <f>'実質公債費比率（分子）の構造'!O$45</f>
        <v>247</v>
      </c>
      <c r="O49" s="158"/>
      <c r="P49" s="158"/>
    </row>
    <row r="50" spans="1:16" x14ac:dyDescent="0.15">
      <c r="A50" s="158" t="s">
        <v>67</v>
      </c>
      <c r="B50" s="158" t="e">
        <f>NA()</f>
        <v>#N/A</v>
      </c>
      <c r="C50" s="158">
        <f>IF(ISNUMBER('実質公債費比率（分子）の構造'!K$53),'実質公債費比率（分子）の構造'!K$53,NA())</f>
        <v>49</v>
      </c>
      <c r="D50" s="158" t="e">
        <f>NA()</f>
        <v>#N/A</v>
      </c>
      <c r="E50" s="158" t="e">
        <f>NA()</f>
        <v>#N/A</v>
      </c>
      <c r="F50" s="158">
        <f>IF(ISNUMBER('実質公債費比率（分子）の構造'!L$53),'実質公債費比率（分子）の構造'!L$53,NA())</f>
        <v>69</v>
      </c>
      <c r="G50" s="158" t="e">
        <f>NA()</f>
        <v>#N/A</v>
      </c>
      <c r="H50" s="158" t="e">
        <f>NA()</f>
        <v>#N/A</v>
      </c>
      <c r="I50" s="158">
        <f>IF(ISNUMBER('実質公債費比率（分子）の構造'!M$53),'実質公債費比率（分子）の構造'!M$53,NA())</f>
        <v>82</v>
      </c>
      <c r="J50" s="158" t="e">
        <f>NA()</f>
        <v>#N/A</v>
      </c>
      <c r="K50" s="158" t="e">
        <f>NA()</f>
        <v>#N/A</v>
      </c>
      <c r="L50" s="158">
        <f>IF(ISNUMBER('実質公債費比率（分子）の構造'!N$53),'実質公債費比率（分子）の構造'!N$53,NA())</f>
        <v>92</v>
      </c>
      <c r="M50" s="158" t="e">
        <f>NA()</f>
        <v>#N/A</v>
      </c>
      <c r="N50" s="158" t="e">
        <f>NA()</f>
        <v>#N/A</v>
      </c>
      <c r="O50" s="158">
        <f>IF(ISNUMBER('実質公債費比率（分子）の構造'!O$53),'実質公債費比率（分子）の構造'!O$53,NA())</f>
        <v>73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2646</v>
      </c>
      <c r="E56" s="157"/>
      <c r="F56" s="157"/>
      <c r="G56" s="157">
        <f>'将来負担比率（分子）の構造'!J$52</f>
        <v>2631</v>
      </c>
      <c r="H56" s="157"/>
      <c r="I56" s="157"/>
      <c r="J56" s="157">
        <f>'将来負担比率（分子）の構造'!K$52</f>
        <v>2946</v>
      </c>
      <c r="K56" s="157"/>
      <c r="L56" s="157"/>
      <c r="M56" s="157">
        <f>'将来負担比率（分子）の構造'!L$52</f>
        <v>3296</v>
      </c>
      <c r="N56" s="157"/>
      <c r="O56" s="157"/>
      <c r="P56" s="157">
        <f>'将来負担比率（分子）の構造'!M$52</f>
        <v>3308</v>
      </c>
    </row>
    <row r="57" spans="1:16" x14ac:dyDescent="0.15">
      <c r="A57" s="157" t="s">
        <v>42</v>
      </c>
      <c r="B57" s="157"/>
      <c r="C57" s="157"/>
      <c r="D57" s="157">
        <f>'将来負担比率（分子）の構造'!I$51</f>
        <v>598</v>
      </c>
      <c r="E57" s="157"/>
      <c r="F57" s="157"/>
      <c r="G57" s="157">
        <f>'将来負担比率（分子）の構造'!J$51</f>
        <v>555</v>
      </c>
      <c r="H57" s="157"/>
      <c r="I57" s="157"/>
      <c r="J57" s="157">
        <f>'将来負担比率（分子）の構造'!K$51</f>
        <v>509</v>
      </c>
      <c r="K57" s="157"/>
      <c r="L57" s="157"/>
      <c r="M57" s="157">
        <f>'将来負担比率（分子）の構造'!L$51</f>
        <v>450</v>
      </c>
      <c r="N57" s="157"/>
      <c r="O57" s="157"/>
      <c r="P57" s="157">
        <f>'将来負担比率（分子）の構造'!M$51</f>
        <v>377</v>
      </c>
    </row>
    <row r="58" spans="1:16" x14ac:dyDescent="0.15">
      <c r="A58" s="157" t="s">
        <v>41</v>
      </c>
      <c r="B58" s="157"/>
      <c r="C58" s="157"/>
      <c r="D58" s="157">
        <f>'将来負担比率（分子）の構造'!I$50</f>
        <v>1883</v>
      </c>
      <c r="E58" s="157"/>
      <c r="F58" s="157"/>
      <c r="G58" s="157">
        <f>'将来負担比率（分子）の構造'!J$50</f>
        <v>2112</v>
      </c>
      <c r="H58" s="157"/>
      <c r="I58" s="157"/>
      <c r="J58" s="157">
        <f>'将来負担比率（分子）の構造'!K$50</f>
        <v>2393</v>
      </c>
      <c r="K58" s="157"/>
      <c r="L58" s="157"/>
      <c r="M58" s="157">
        <f>'将来負担比率（分子）の構造'!L$50</f>
        <v>2713</v>
      </c>
      <c r="N58" s="157"/>
      <c r="O58" s="157"/>
      <c r="P58" s="157">
        <f>'将来負担比率（分子）の構造'!M$50</f>
        <v>2847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348</v>
      </c>
      <c r="C62" s="157"/>
      <c r="D62" s="157"/>
      <c r="E62" s="157">
        <f>'将来負担比率（分子）の構造'!J$45</f>
        <v>296</v>
      </c>
      <c r="F62" s="157"/>
      <c r="G62" s="157"/>
      <c r="H62" s="157">
        <f>'将来負担比率（分子）の構造'!K$45</f>
        <v>295</v>
      </c>
      <c r="I62" s="157"/>
      <c r="J62" s="157"/>
      <c r="K62" s="157">
        <f>'将来負担比率（分子）の構造'!L$45</f>
        <v>304</v>
      </c>
      <c r="L62" s="157"/>
      <c r="M62" s="157"/>
      <c r="N62" s="157">
        <f>'将来負担比率（分子）の構造'!M$45</f>
        <v>359</v>
      </c>
      <c r="O62" s="157"/>
      <c r="P62" s="157"/>
    </row>
    <row r="63" spans="1:16" x14ac:dyDescent="0.15">
      <c r="A63" s="157" t="s">
        <v>34</v>
      </c>
      <c r="B63" s="157">
        <f>'将来負担比率（分子）の構造'!I$44</f>
        <v>302</v>
      </c>
      <c r="C63" s="157"/>
      <c r="D63" s="157"/>
      <c r="E63" s="157">
        <f>'将来負担比率（分子）の構造'!J$44</f>
        <v>254</v>
      </c>
      <c r="F63" s="157"/>
      <c r="G63" s="157"/>
      <c r="H63" s="157">
        <f>'将来負担比率（分子）の構造'!K$44</f>
        <v>207</v>
      </c>
      <c r="I63" s="157"/>
      <c r="J63" s="157"/>
      <c r="K63" s="157">
        <f>'将来負担比率（分子）の構造'!L$44</f>
        <v>167</v>
      </c>
      <c r="L63" s="157"/>
      <c r="M63" s="157"/>
      <c r="N63" s="157">
        <f>'将来負担比率（分子）の構造'!M$44</f>
        <v>137</v>
      </c>
      <c r="O63" s="157"/>
      <c r="P63" s="157"/>
    </row>
    <row r="64" spans="1:16" x14ac:dyDescent="0.15">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15">
      <c r="A65" s="157" t="s">
        <v>32</v>
      </c>
      <c r="B65" s="157">
        <f>'将来負担比率（分子）の構造'!I$42</f>
        <v>56</v>
      </c>
      <c r="C65" s="157"/>
      <c r="D65" s="157"/>
      <c r="E65" s="157">
        <f>'将来負担比率（分子）の構造'!J$42</f>
        <v>42</v>
      </c>
      <c r="F65" s="157"/>
      <c r="G65" s="157"/>
      <c r="H65" s="157">
        <f>'将来負担比率（分子）の構造'!K$42</f>
        <v>57</v>
      </c>
      <c r="I65" s="157"/>
      <c r="J65" s="157"/>
      <c r="K65" s="157">
        <f>'将来負担比率（分子）の構造'!L$42</f>
        <v>53</v>
      </c>
      <c r="L65" s="157"/>
      <c r="M65" s="157"/>
      <c r="N65" s="157">
        <f>'将来負担比率（分子）の構造'!M$42</f>
        <v>48</v>
      </c>
      <c r="O65" s="157"/>
      <c r="P65" s="157"/>
    </row>
    <row r="66" spans="1:16" x14ac:dyDescent="0.15">
      <c r="A66" s="157" t="s">
        <v>31</v>
      </c>
      <c r="B66" s="157">
        <f>'将来負担比率（分子）の構造'!I$41</f>
        <v>3274</v>
      </c>
      <c r="C66" s="157"/>
      <c r="D66" s="157"/>
      <c r="E66" s="157">
        <f>'将来負担比率（分子）の構造'!J$41</f>
        <v>3348</v>
      </c>
      <c r="F66" s="157"/>
      <c r="G66" s="157"/>
      <c r="H66" s="157">
        <f>'将来負担比率（分子）の構造'!K$41</f>
        <v>3869</v>
      </c>
      <c r="I66" s="157"/>
      <c r="J66" s="157"/>
      <c r="K66" s="157">
        <f>'将来負担比率（分子）の構造'!L$41</f>
        <v>4389</v>
      </c>
      <c r="L66" s="157"/>
      <c r="M66" s="157"/>
      <c r="N66" s="157">
        <f>'将来負担比率（分子）の構造'!M$41</f>
        <v>4481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658</v>
      </c>
      <c r="C72" s="161">
        <f>基金残高に係る経年分析!G55</f>
        <v>658</v>
      </c>
      <c r="D72" s="161">
        <f>基金残高に係る経年分析!H55</f>
        <v>659</v>
      </c>
    </row>
    <row r="73" spans="1:16" x14ac:dyDescent="0.15">
      <c r="A73" s="160" t="s">
        <v>74</v>
      </c>
      <c r="B73" s="161">
        <f>基金残高に係る経年分析!F56</f>
        <v>463</v>
      </c>
      <c r="C73" s="161">
        <f>基金残高に係る経年分析!G56</f>
        <v>521</v>
      </c>
      <c r="D73" s="161">
        <f>基金残高に係る経年分析!H56</f>
        <v>522</v>
      </c>
    </row>
    <row r="74" spans="1:16" x14ac:dyDescent="0.15">
      <c r="A74" s="160" t="s">
        <v>75</v>
      </c>
      <c r="B74" s="161">
        <f>基金残高に係る経年分析!F57</f>
        <v>1097</v>
      </c>
      <c r="C74" s="161">
        <f>基金残高に係る経年分析!G57</f>
        <v>1350</v>
      </c>
      <c r="D74" s="161">
        <f>基金残高に係る経年分析!H57</f>
        <v>1514</v>
      </c>
    </row>
  </sheetData>
  <sheetProtection algorithmName="SHA-512" hashValue="3yz91kGDUwyXPDxFzQgGfoN2RGoZOE4j/A6CRUtsVPizaTOvYLDFfXPMlcv+VnVqWJnnJI91msyvghKAY/eM3A==" saltValue="XGyyaTJ95gE/nTR4l+Vo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462310</v>
      </c>
      <c r="S5" s="600"/>
      <c r="T5" s="600"/>
      <c r="U5" s="600"/>
      <c r="V5" s="600"/>
      <c r="W5" s="600"/>
      <c r="X5" s="600"/>
      <c r="Y5" s="601"/>
      <c r="Z5" s="602">
        <v>10.4</v>
      </c>
      <c r="AA5" s="602"/>
      <c r="AB5" s="602"/>
      <c r="AC5" s="602"/>
      <c r="AD5" s="603">
        <v>462310</v>
      </c>
      <c r="AE5" s="603"/>
      <c r="AF5" s="603"/>
      <c r="AG5" s="603"/>
      <c r="AH5" s="603"/>
      <c r="AI5" s="603"/>
      <c r="AJ5" s="603"/>
      <c r="AK5" s="603"/>
      <c r="AL5" s="604">
        <v>21.2</v>
      </c>
      <c r="AM5" s="605"/>
      <c r="AN5" s="605"/>
      <c r="AO5" s="606"/>
      <c r="AP5" s="596" t="s">
        <v>216</v>
      </c>
      <c r="AQ5" s="597"/>
      <c r="AR5" s="597"/>
      <c r="AS5" s="597"/>
      <c r="AT5" s="597"/>
      <c r="AU5" s="597"/>
      <c r="AV5" s="597"/>
      <c r="AW5" s="597"/>
      <c r="AX5" s="597"/>
      <c r="AY5" s="597"/>
      <c r="AZ5" s="597"/>
      <c r="BA5" s="597"/>
      <c r="BB5" s="597"/>
      <c r="BC5" s="597"/>
      <c r="BD5" s="597"/>
      <c r="BE5" s="597"/>
      <c r="BF5" s="598"/>
      <c r="BG5" s="610">
        <v>460300</v>
      </c>
      <c r="BH5" s="611"/>
      <c r="BI5" s="611"/>
      <c r="BJ5" s="611"/>
      <c r="BK5" s="611"/>
      <c r="BL5" s="611"/>
      <c r="BM5" s="611"/>
      <c r="BN5" s="612"/>
      <c r="BO5" s="613">
        <v>99.6</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30834</v>
      </c>
      <c r="S6" s="611"/>
      <c r="T6" s="611"/>
      <c r="U6" s="611"/>
      <c r="V6" s="611"/>
      <c r="W6" s="611"/>
      <c r="X6" s="611"/>
      <c r="Y6" s="612"/>
      <c r="Z6" s="613">
        <v>0.7</v>
      </c>
      <c r="AA6" s="613"/>
      <c r="AB6" s="613"/>
      <c r="AC6" s="613"/>
      <c r="AD6" s="614">
        <v>30834</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460300</v>
      </c>
      <c r="BH6" s="611"/>
      <c r="BI6" s="611"/>
      <c r="BJ6" s="611"/>
      <c r="BK6" s="611"/>
      <c r="BL6" s="611"/>
      <c r="BM6" s="611"/>
      <c r="BN6" s="612"/>
      <c r="BO6" s="613">
        <v>99.6</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51415</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51415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156</v>
      </c>
      <c r="S7" s="611"/>
      <c r="T7" s="611"/>
      <c r="U7" s="611"/>
      <c r="V7" s="611"/>
      <c r="W7" s="611"/>
      <c r="X7" s="611"/>
      <c r="Y7" s="612"/>
      <c r="Z7" s="613">
        <v>0</v>
      </c>
      <c r="AA7" s="613"/>
      <c r="AB7" s="613"/>
      <c r="AC7" s="613"/>
      <c r="AD7" s="614">
        <v>156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200237</v>
      </c>
      <c r="BH7" s="611"/>
      <c r="BI7" s="611"/>
      <c r="BJ7" s="611"/>
      <c r="BK7" s="611"/>
      <c r="BL7" s="611"/>
      <c r="BM7" s="611"/>
      <c r="BN7" s="612"/>
      <c r="BO7" s="613">
        <v>43.3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1157886</v>
      </c>
      <c r="CS7" s="611"/>
      <c r="CT7" s="611"/>
      <c r="CU7" s="611"/>
      <c r="CV7" s="611"/>
      <c r="CW7" s="611"/>
      <c r="CX7" s="611"/>
      <c r="CY7" s="612"/>
      <c r="CZ7" s="613">
        <v>27.1</v>
      </c>
      <c r="DA7" s="613"/>
      <c r="DB7" s="613"/>
      <c r="DC7" s="613"/>
      <c r="DD7" s="619">
        <v>35849</v>
      </c>
      <c r="DE7" s="611"/>
      <c r="DF7" s="611"/>
      <c r="DG7" s="611"/>
      <c r="DH7" s="611"/>
      <c r="DI7" s="611"/>
      <c r="DJ7" s="611"/>
      <c r="DK7" s="611"/>
      <c r="DL7" s="611"/>
      <c r="DM7" s="611"/>
      <c r="DN7" s="611"/>
      <c r="DO7" s="611"/>
      <c r="DP7" s="612"/>
      <c r="DQ7" s="619">
        <v>1072713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1516</v>
      </c>
      <c r="S8" s="611"/>
      <c r="T8" s="611"/>
      <c r="U8" s="611"/>
      <c r="V8" s="611"/>
      <c r="W8" s="611"/>
      <c r="X8" s="611"/>
      <c r="Y8" s="612"/>
      <c r="Z8" s="613">
        <v>0</v>
      </c>
      <c r="AA8" s="613"/>
      <c r="AB8" s="613"/>
      <c r="AC8" s="613"/>
      <c r="AD8" s="614">
        <v>1516</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7160</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623591</v>
      </c>
      <c r="CS8" s="611"/>
      <c r="CT8" s="611"/>
      <c r="CU8" s="611"/>
      <c r="CV8" s="611"/>
      <c r="CW8" s="611"/>
      <c r="CX8" s="611"/>
      <c r="CY8" s="612"/>
      <c r="CZ8" s="613">
        <v>14.6</v>
      </c>
      <c r="DA8" s="613"/>
      <c r="DB8" s="613"/>
      <c r="DC8" s="613"/>
      <c r="DD8" s="619">
        <v>1623</v>
      </c>
      <c r="DE8" s="611"/>
      <c r="DF8" s="611"/>
      <c r="DG8" s="611"/>
      <c r="DH8" s="611"/>
      <c r="DI8" s="611"/>
      <c r="DJ8" s="611"/>
      <c r="DK8" s="611"/>
      <c r="DL8" s="611"/>
      <c r="DM8" s="611"/>
      <c r="DN8" s="611"/>
      <c r="DO8" s="611"/>
      <c r="DP8" s="612"/>
      <c r="DQ8" s="619">
        <v>418494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2368</v>
      </c>
      <c r="S9" s="611"/>
      <c r="T9" s="611"/>
      <c r="U9" s="611"/>
      <c r="V9" s="611"/>
      <c r="W9" s="611"/>
      <c r="X9" s="611"/>
      <c r="Y9" s="612"/>
      <c r="Z9" s="613">
        <v>0.1</v>
      </c>
      <c r="AA9" s="613"/>
      <c r="AB9" s="613"/>
      <c r="AC9" s="613"/>
      <c r="AD9" s="614">
        <v>2368</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165925</v>
      </c>
      <c r="BH9" s="611"/>
      <c r="BI9" s="611"/>
      <c r="BJ9" s="611"/>
      <c r="BK9" s="611"/>
      <c r="BL9" s="611"/>
      <c r="BM9" s="611"/>
      <c r="BN9" s="612"/>
      <c r="BO9" s="613">
        <v>35.9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265891</v>
      </c>
      <c r="CS9" s="611"/>
      <c r="CT9" s="611"/>
      <c r="CU9" s="611"/>
      <c r="CV9" s="611"/>
      <c r="CW9" s="611"/>
      <c r="CX9" s="611"/>
      <c r="CY9" s="612"/>
      <c r="CZ9" s="613">
        <v>6.2</v>
      </c>
      <c r="DA9" s="613"/>
      <c r="DB9" s="613"/>
      <c r="DC9" s="613"/>
      <c r="DD9" s="619">
        <v>3261</v>
      </c>
      <c r="DE9" s="611"/>
      <c r="DF9" s="611"/>
      <c r="DG9" s="611"/>
      <c r="DH9" s="611"/>
      <c r="DI9" s="611"/>
      <c r="DJ9" s="611"/>
      <c r="DK9" s="611"/>
      <c r="DL9" s="611"/>
      <c r="DM9" s="611"/>
      <c r="DN9" s="611"/>
      <c r="DO9" s="611"/>
      <c r="DP9" s="612"/>
      <c r="DQ9" s="619">
        <v>255090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9708</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95</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95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97738</v>
      </c>
      <c r="S11" s="611"/>
      <c r="T11" s="611"/>
      <c r="U11" s="611"/>
      <c r="V11" s="611"/>
      <c r="W11" s="611"/>
      <c r="X11" s="611"/>
      <c r="Y11" s="612"/>
      <c r="Z11" s="615">
        <v>2.2000000000000002</v>
      </c>
      <c r="AA11" s="616"/>
      <c r="AB11" s="616"/>
      <c r="AC11" s="622"/>
      <c r="AD11" s="619">
        <v>97738</v>
      </c>
      <c r="AE11" s="611"/>
      <c r="AF11" s="611"/>
      <c r="AG11" s="611"/>
      <c r="AH11" s="611"/>
      <c r="AI11" s="611"/>
      <c r="AJ11" s="611"/>
      <c r="AK11" s="612"/>
      <c r="AL11" s="615">
        <v>4.5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17444</v>
      </c>
      <c r="BH11" s="611"/>
      <c r="BI11" s="611"/>
      <c r="BJ11" s="611"/>
      <c r="BK11" s="611"/>
      <c r="BL11" s="611"/>
      <c r="BM11" s="611"/>
      <c r="BN11" s="612"/>
      <c r="BO11" s="613">
        <v>3.8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324966</v>
      </c>
      <c r="CS11" s="611"/>
      <c r="CT11" s="611"/>
      <c r="CU11" s="611"/>
      <c r="CV11" s="611"/>
      <c r="CW11" s="611"/>
      <c r="CX11" s="611"/>
      <c r="CY11" s="612"/>
      <c r="CZ11" s="613">
        <v>7.6</v>
      </c>
      <c r="DA11" s="613"/>
      <c r="DB11" s="613"/>
      <c r="DC11" s="613"/>
      <c r="DD11" s="619">
        <v>95559</v>
      </c>
      <c r="DE11" s="611"/>
      <c r="DF11" s="611"/>
      <c r="DG11" s="611"/>
      <c r="DH11" s="611"/>
      <c r="DI11" s="611"/>
      <c r="DJ11" s="611"/>
      <c r="DK11" s="611"/>
      <c r="DL11" s="611"/>
      <c r="DM11" s="611"/>
      <c r="DN11" s="611"/>
      <c r="DO11" s="611"/>
      <c r="DP11" s="612"/>
      <c r="DQ11" s="619">
        <v>245302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9498</v>
      </c>
      <c r="S12" s="611"/>
      <c r="T12" s="611"/>
      <c r="U12" s="611"/>
      <c r="V12" s="611"/>
      <c r="W12" s="611"/>
      <c r="X12" s="611"/>
      <c r="Y12" s="612"/>
      <c r="Z12" s="613">
        <v>0.2</v>
      </c>
      <c r="AA12" s="613"/>
      <c r="AB12" s="613"/>
      <c r="AC12" s="613"/>
      <c r="AD12" s="614">
        <v>9498</v>
      </c>
      <c r="AE12" s="614"/>
      <c r="AF12" s="614"/>
      <c r="AG12" s="614"/>
      <c r="AH12" s="614"/>
      <c r="AI12" s="614"/>
      <c r="AJ12" s="614"/>
      <c r="AK12" s="614"/>
      <c r="AL12" s="615">
        <v>0.4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200996</v>
      </c>
      <c r="BH12" s="611"/>
      <c r="BI12" s="611"/>
      <c r="BJ12" s="611"/>
      <c r="BK12" s="611"/>
      <c r="BL12" s="611"/>
      <c r="BM12" s="611"/>
      <c r="BN12" s="612"/>
      <c r="BO12" s="613">
        <v>43.5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382677</v>
      </c>
      <c r="CS12" s="611"/>
      <c r="CT12" s="611"/>
      <c r="CU12" s="611"/>
      <c r="CV12" s="611"/>
      <c r="CW12" s="611"/>
      <c r="CX12" s="611"/>
      <c r="CY12" s="612"/>
      <c r="CZ12" s="613">
        <v>9</v>
      </c>
      <c r="DA12" s="613"/>
      <c r="DB12" s="613"/>
      <c r="DC12" s="613"/>
      <c r="DD12" s="619">
        <v>2028</v>
      </c>
      <c r="DE12" s="611"/>
      <c r="DF12" s="611"/>
      <c r="DG12" s="611"/>
      <c r="DH12" s="611"/>
      <c r="DI12" s="611"/>
      <c r="DJ12" s="611"/>
      <c r="DK12" s="611"/>
      <c r="DL12" s="611"/>
      <c r="DM12" s="611"/>
      <c r="DN12" s="611"/>
      <c r="DO12" s="611"/>
      <c r="DP12" s="612"/>
      <c r="DQ12" s="619">
        <v>341091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200341</v>
      </c>
      <c r="BH13" s="611"/>
      <c r="BI13" s="611"/>
      <c r="BJ13" s="611"/>
      <c r="BK13" s="611"/>
      <c r="BL13" s="611"/>
      <c r="BM13" s="611"/>
      <c r="BN13" s="612"/>
      <c r="BO13" s="613">
        <v>43.3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327818</v>
      </c>
      <c r="CS13" s="611"/>
      <c r="CT13" s="611"/>
      <c r="CU13" s="611"/>
      <c r="CV13" s="611"/>
      <c r="CW13" s="611"/>
      <c r="CX13" s="611"/>
      <c r="CY13" s="612"/>
      <c r="CZ13" s="613">
        <v>7.7</v>
      </c>
      <c r="DA13" s="613"/>
      <c r="DB13" s="613"/>
      <c r="DC13" s="613"/>
      <c r="DD13" s="619">
        <v>182993</v>
      </c>
      <c r="DE13" s="611"/>
      <c r="DF13" s="611"/>
      <c r="DG13" s="611"/>
      <c r="DH13" s="611"/>
      <c r="DI13" s="611"/>
      <c r="DJ13" s="611"/>
      <c r="DK13" s="611"/>
      <c r="DL13" s="611"/>
      <c r="DM13" s="611"/>
      <c r="DN13" s="611"/>
      <c r="DO13" s="611"/>
      <c r="DP13" s="612"/>
      <c r="DQ13" s="619">
        <v>144409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13538</v>
      </c>
      <c r="BH14" s="611"/>
      <c r="BI14" s="611"/>
      <c r="BJ14" s="611"/>
      <c r="BK14" s="611"/>
      <c r="BL14" s="611"/>
      <c r="BM14" s="611"/>
      <c r="BN14" s="612"/>
      <c r="BO14" s="613">
        <v>2.9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309350</v>
      </c>
      <c r="CS14" s="611"/>
      <c r="CT14" s="611"/>
      <c r="CU14" s="611"/>
      <c r="CV14" s="611"/>
      <c r="CW14" s="611"/>
      <c r="CX14" s="611"/>
      <c r="CY14" s="612"/>
      <c r="CZ14" s="613">
        <v>7.2</v>
      </c>
      <c r="DA14" s="613"/>
      <c r="DB14" s="613"/>
      <c r="DC14" s="613"/>
      <c r="DD14" s="619">
        <v>10578</v>
      </c>
      <c r="DE14" s="611"/>
      <c r="DF14" s="611"/>
      <c r="DG14" s="611"/>
      <c r="DH14" s="611"/>
      <c r="DI14" s="611"/>
      <c r="DJ14" s="611"/>
      <c r="DK14" s="611"/>
      <c r="DL14" s="611"/>
      <c r="DM14" s="611"/>
      <c r="DN14" s="611"/>
      <c r="DO14" s="611"/>
      <c r="DP14" s="612"/>
      <c r="DQ14" s="619">
        <v>307050</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2638</v>
      </c>
      <c r="S15" s="611"/>
      <c r="T15" s="611"/>
      <c r="U15" s="611"/>
      <c r="V15" s="611"/>
      <c r="W15" s="611"/>
      <c r="X15" s="611"/>
      <c r="Y15" s="612"/>
      <c r="Z15" s="613">
        <v>0.1</v>
      </c>
      <c r="AA15" s="613"/>
      <c r="AB15" s="613"/>
      <c r="AC15" s="613"/>
      <c r="AD15" s="614">
        <v>2638</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45529</v>
      </c>
      <c r="BH15" s="611"/>
      <c r="BI15" s="611"/>
      <c r="BJ15" s="611"/>
      <c r="BK15" s="611"/>
      <c r="BL15" s="611"/>
      <c r="BM15" s="611"/>
      <c r="BN15" s="612"/>
      <c r="BO15" s="613">
        <v>9.8000000000000007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581025</v>
      </c>
      <c r="CS15" s="611"/>
      <c r="CT15" s="611"/>
      <c r="CU15" s="611"/>
      <c r="CV15" s="611"/>
      <c r="CW15" s="611"/>
      <c r="CX15" s="611"/>
      <c r="CY15" s="612"/>
      <c r="CZ15" s="613">
        <v>13.6</v>
      </c>
      <c r="DA15" s="613"/>
      <c r="DB15" s="613"/>
      <c r="DC15" s="613"/>
      <c r="DD15" s="619">
        <v>137790</v>
      </c>
      <c r="DE15" s="611"/>
      <c r="DF15" s="611"/>
      <c r="DG15" s="611"/>
      <c r="DH15" s="611"/>
      <c r="DI15" s="611"/>
      <c r="DJ15" s="611"/>
      <c r="DK15" s="611"/>
      <c r="DL15" s="611"/>
      <c r="DM15" s="611"/>
      <c r="DN15" s="611"/>
      <c r="DO15" s="611"/>
      <c r="DP15" s="612"/>
      <c r="DQ15" s="619">
        <v>441446</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6580</v>
      </c>
      <c r="S16" s="611"/>
      <c r="T16" s="611"/>
      <c r="U16" s="611"/>
      <c r="V16" s="611"/>
      <c r="W16" s="611"/>
      <c r="X16" s="611"/>
      <c r="Y16" s="612"/>
      <c r="Z16" s="613">
        <v>0.1</v>
      </c>
      <c r="AA16" s="613"/>
      <c r="AB16" s="613"/>
      <c r="AC16" s="613"/>
      <c r="AD16" s="614">
        <v>6580</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14593</v>
      </c>
      <c r="S17" s="611"/>
      <c r="T17" s="611"/>
      <c r="U17" s="611"/>
      <c r="V17" s="611"/>
      <c r="W17" s="611"/>
      <c r="X17" s="611"/>
      <c r="Y17" s="612"/>
      <c r="Z17" s="613">
        <v>0.3</v>
      </c>
      <c r="AA17" s="613"/>
      <c r="AB17" s="613"/>
      <c r="AC17" s="613"/>
      <c r="AD17" s="614">
        <v>14593</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247531</v>
      </c>
      <c r="CS17" s="611"/>
      <c r="CT17" s="611"/>
      <c r="CU17" s="611"/>
      <c r="CV17" s="611"/>
      <c r="CW17" s="611"/>
      <c r="CX17" s="611"/>
      <c r="CY17" s="612"/>
      <c r="CZ17" s="613">
        <v>5.8</v>
      </c>
      <c r="DA17" s="613"/>
      <c r="DB17" s="613"/>
      <c r="DC17" s="613"/>
      <c r="DD17" s="619" t="s">
        <v>122</v>
      </c>
      <c r="DE17" s="611"/>
      <c r="DF17" s="611"/>
      <c r="DG17" s="611"/>
      <c r="DH17" s="611"/>
      <c r="DI17" s="611"/>
      <c r="DJ17" s="611"/>
      <c r="DK17" s="611"/>
      <c r="DL17" s="611"/>
      <c r="DM17" s="611"/>
      <c r="DN17" s="611"/>
      <c r="DO17" s="611"/>
      <c r="DP17" s="612"/>
      <c r="DQ17" s="619">
        <v>204239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1617</v>
      </c>
      <c r="S18" s="611"/>
      <c r="T18" s="611"/>
      <c r="U18" s="611"/>
      <c r="V18" s="611"/>
      <c r="W18" s="611"/>
      <c r="X18" s="611"/>
      <c r="Y18" s="612"/>
      <c r="Z18" s="613">
        <v>0</v>
      </c>
      <c r="AA18" s="613"/>
      <c r="AB18" s="613"/>
      <c r="AC18" s="613"/>
      <c r="AD18" s="614">
        <v>1617</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12976</v>
      </c>
      <c r="S19" s="611"/>
      <c r="T19" s="611"/>
      <c r="U19" s="611"/>
      <c r="V19" s="611"/>
      <c r="W19" s="611"/>
      <c r="X19" s="611"/>
      <c r="Y19" s="612"/>
      <c r="Z19" s="613">
        <v>0.3</v>
      </c>
      <c r="AA19" s="613"/>
      <c r="AB19" s="613"/>
      <c r="AC19" s="613"/>
      <c r="AD19" s="614">
        <v>12976</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2010</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2010</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4272245</v>
      </c>
      <c r="CS20" s="611"/>
      <c r="CT20" s="611"/>
      <c r="CU20" s="611"/>
      <c r="CV20" s="611"/>
      <c r="CW20" s="611"/>
      <c r="CX20" s="611"/>
      <c r="CY20" s="612"/>
      <c r="CZ20" s="613">
        <v>100</v>
      </c>
      <c r="DA20" s="613"/>
      <c r="DB20" s="613"/>
      <c r="DC20" s="613"/>
      <c r="DD20" s="619">
        <v>469681</v>
      </c>
      <c r="DE20" s="611"/>
      <c r="DF20" s="611"/>
      <c r="DG20" s="611"/>
      <c r="DH20" s="611"/>
      <c r="DI20" s="611"/>
      <c r="DJ20" s="611"/>
      <c r="DK20" s="611"/>
      <c r="DL20" s="611"/>
      <c r="DM20" s="611"/>
      <c r="DN20" s="611"/>
      <c r="DO20" s="611"/>
      <c r="DP20" s="612"/>
      <c r="DQ20" s="619">
        <v>3481344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1679386</v>
      </c>
      <c r="S21" s="611"/>
      <c r="T21" s="611"/>
      <c r="U21" s="611"/>
      <c r="V21" s="611"/>
      <c r="W21" s="611"/>
      <c r="X21" s="611"/>
      <c r="Y21" s="612"/>
      <c r="Z21" s="613">
        <v>37.9</v>
      </c>
      <c r="AA21" s="613"/>
      <c r="AB21" s="613"/>
      <c r="AC21" s="613"/>
      <c r="AD21" s="614">
        <v>1537803</v>
      </c>
      <c r="AE21" s="614"/>
      <c r="AF21" s="614"/>
      <c r="AG21" s="614"/>
      <c r="AH21" s="614"/>
      <c r="AI21" s="614"/>
      <c r="AJ21" s="614"/>
      <c r="AK21" s="614"/>
      <c r="AL21" s="615">
        <v>70.599999999999994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2010</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1537803</v>
      </c>
      <c r="S22" s="611"/>
      <c r="T22" s="611"/>
      <c r="U22" s="611"/>
      <c r="V22" s="611"/>
      <c r="W22" s="611"/>
      <c r="X22" s="611"/>
      <c r="Y22" s="612"/>
      <c r="Z22" s="613">
        <v>34.700000000000003</v>
      </c>
      <c r="AA22" s="613"/>
      <c r="AB22" s="613"/>
      <c r="AC22" s="613"/>
      <c r="AD22" s="614">
        <v>1537803</v>
      </c>
      <c r="AE22" s="614"/>
      <c r="AF22" s="614"/>
      <c r="AG22" s="614"/>
      <c r="AH22" s="614"/>
      <c r="AI22" s="614"/>
      <c r="AJ22" s="614"/>
      <c r="AK22" s="614"/>
      <c r="AL22" s="615">
        <v>70.599999999999994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141575</v>
      </c>
      <c r="S23" s="611"/>
      <c r="T23" s="611"/>
      <c r="U23" s="611"/>
      <c r="V23" s="611"/>
      <c r="W23" s="611"/>
      <c r="X23" s="611"/>
      <c r="Y23" s="612"/>
      <c r="Z23" s="613">
        <v>3.2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8</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1281418</v>
      </c>
      <c r="CS24" s="600"/>
      <c r="CT24" s="600"/>
      <c r="CU24" s="600"/>
      <c r="CV24" s="600"/>
      <c r="CW24" s="600"/>
      <c r="CX24" s="600"/>
      <c r="CY24" s="601"/>
      <c r="CZ24" s="604">
        <v>30</v>
      </c>
      <c r="DA24" s="605"/>
      <c r="DB24" s="605"/>
      <c r="DC24" s="621"/>
      <c r="DD24" s="644">
        <v>1043877</v>
      </c>
      <c r="DE24" s="600"/>
      <c r="DF24" s="600"/>
      <c r="DG24" s="600"/>
      <c r="DH24" s="600"/>
      <c r="DI24" s="600"/>
      <c r="DJ24" s="600"/>
      <c r="DK24" s="601"/>
      <c r="DL24" s="644">
        <v>815086</v>
      </c>
      <c r="DM24" s="600"/>
      <c r="DN24" s="600"/>
      <c r="DO24" s="600"/>
      <c r="DP24" s="600"/>
      <c r="DQ24" s="600"/>
      <c r="DR24" s="600"/>
      <c r="DS24" s="600"/>
      <c r="DT24" s="600"/>
      <c r="DU24" s="600"/>
      <c r="DV24" s="601"/>
      <c r="DW24" s="604">
        <v>37.299999999999997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2307617</v>
      </c>
      <c r="S25" s="611"/>
      <c r="T25" s="611"/>
      <c r="U25" s="611"/>
      <c r="V25" s="611"/>
      <c r="W25" s="611"/>
      <c r="X25" s="611"/>
      <c r="Y25" s="612"/>
      <c r="Z25" s="613">
        <v>52.1</v>
      </c>
      <c r="AA25" s="613"/>
      <c r="AB25" s="613"/>
      <c r="AC25" s="613"/>
      <c r="AD25" s="614">
        <v>2166034</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756535</v>
      </c>
      <c r="CS25" s="640"/>
      <c r="CT25" s="640"/>
      <c r="CU25" s="640"/>
      <c r="CV25" s="640"/>
      <c r="CW25" s="640"/>
      <c r="CX25" s="640"/>
      <c r="CY25" s="641"/>
      <c r="CZ25" s="615">
        <v>17.7</v>
      </c>
      <c r="DA25" s="642"/>
      <c r="DB25" s="642"/>
      <c r="DC25" s="645"/>
      <c r="DD25" s="619">
        <v>721027</v>
      </c>
      <c r="DE25" s="640"/>
      <c r="DF25" s="640"/>
      <c r="DG25" s="640"/>
      <c r="DH25" s="640"/>
      <c r="DI25" s="640"/>
      <c r="DJ25" s="640"/>
      <c r="DK25" s="641"/>
      <c r="DL25" s="619">
        <v>565345</v>
      </c>
      <c r="DM25" s="640"/>
      <c r="DN25" s="640"/>
      <c r="DO25" s="640"/>
      <c r="DP25" s="640"/>
      <c r="DQ25" s="640"/>
      <c r="DR25" s="640"/>
      <c r="DS25" s="640"/>
      <c r="DT25" s="640"/>
      <c r="DU25" s="640"/>
      <c r="DV25" s="641"/>
      <c r="DW25" s="615">
        <v>25.9</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496222</v>
      </c>
      <c r="CS26" s="611"/>
      <c r="CT26" s="611"/>
      <c r="CU26" s="611"/>
      <c r="CV26" s="611"/>
      <c r="CW26" s="611"/>
      <c r="CX26" s="611"/>
      <c r="CY26" s="612"/>
      <c r="CZ26" s="615">
        <v>11.6</v>
      </c>
      <c r="DA26" s="642"/>
      <c r="DB26" s="642"/>
      <c r="DC26" s="645"/>
      <c r="DD26" s="619">
        <v>462196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679</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462310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277357</v>
      </c>
      <c r="CS27" s="640"/>
      <c r="CT27" s="640"/>
      <c r="CU27" s="640"/>
      <c r="CV27" s="640"/>
      <c r="CW27" s="640"/>
      <c r="CX27" s="640"/>
      <c r="CY27" s="641"/>
      <c r="CZ27" s="615">
        <v>6.5</v>
      </c>
      <c r="DA27" s="642"/>
      <c r="DB27" s="642"/>
      <c r="DC27" s="645"/>
      <c r="DD27" s="619">
        <v>118616</v>
      </c>
      <c r="DE27" s="640"/>
      <c r="DF27" s="640"/>
      <c r="DG27" s="640"/>
      <c r="DH27" s="640"/>
      <c r="DI27" s="640"/>
      <c r="DJ27" s="640"/>
      <c r="DK27" s="641"/>
      <c r="DL27" s="619">
        <v>45507</v>
      </c>
      <c r="DM27" s="640"/>
      <c r="DN27" s="640"/>
      <c r="DO27" s="640"/>
      <c r="DP27" s="640"/>
      <c r="DQ27" s="640"/>
      <c r="DR27" s="640"/>
      <c r="DS27" s="640"/>
      <c r="DT27" s="640"/>
      <c r="DU27" s="640"/>
      <c r="DV27" s="641"/>
      <c r="DW27" s="615">
        <v>2.1</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55135</v>
      </c>
      <c r="S28" s="611"/>
      <c r="T28" s="611"/>
      <c r="U28" s="611"/>
      <c r="V28" s="611"/>
      <c r="W28" s="611"/>
      <c r="X28" s="611"/>
      <c r="Y28" s="612"/>
      <c r="Z28" s="613">
        <v>1.2</v>
      </c>
      <c r="AA28" s="613"/>
      <c r="AB28" s="613"/>
      <c r="AC28" s="613"/>
      <c r="AD28" s="614">
        <v>68</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247526</v>
      </c>
      <c r="CS28" s="611"/>
      <c r="CT28" s="611"/>
      <c r="CU28" s="611"/>
      <c r="CV28" s="611"/>
      <c r="CW28" s="611"/>
      <c r="CX28" s="611"/>
      <c r="CY28" s="612"/>
      <c r="CZ28" s="615">
        <v>5.8</v>
      </c>
      <c r="DA28" s="642"/>
      <c r="DB28" s="642"/>
      <c r="DC28" s="645"/>
      <c r="DD28" s="619">
        <v>204234</v>
      </c>
      <c r="DE28" s="611"/>
      <c r="DF28" s="611"/>
      <c r="DG28" s="611"/>
      <c r="DH28" s="611"/>
      <c r="DI28" s="611"/>
      <c r="DJ28" s="611"/>
      <c r="DK28" s="612"/>
      <c r="DL28" s="619">
        <v>204234</v>
      </c>
      <c r="DM28" s="611"/>
      <c r="DN28" s="611"/>
      <c r="DO28" s="611"/>
      <c r="DP28" s="611"/>
      <c r="DQ28" s="611"/>
      <c r="DR28" s="611"/>
      <c r="DS28" s="611"/>
      <c r="DT28" s="611"/>
      <c r="DU28" s="611"/>
      <c r="DV28" s="612"/>
      <c r="DW28" s="615">
        <v>9.4</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2449</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246971</v>
      </c>
      <c r="CS29" s="640"/>
      <c r="CT29" s="640"/>
      <c r="CU29" s="640"/>
      <c r="CV29" s="640"/>
      <c r="CW29" s="640"/>
      <c r="CX29" s="640"/>
      <c r="CY29" s="641"/>
      <c r="CZ29" s="615">
        <v>5.8</v>
      </c>
      <c r="DA29" s="642"/>
      <c r="DB29" s="642"/>
      <c r="DC29" s="645"/>
      <c r="DD29" s="619">
        <v>203679</v>
      </c>
      <c r="DE29" s="640"/>
      <c r="DF29" s="640"/>
      <c r="DG29" s="640"/>
      <c r="DH29" s="640"/>
      <c r="DI29" s="640"/>
      <c r="DJ29" s="640"/>
      <c r="DK29" s="641"/>
      <c r="DL29" s="619">
        <v>203679</v>
      </c>
      <c r="DM29" s="640"/>
      <c r="DN29" s="640"/>
      <c r="DO29" s="640"/>
      <c r="DP29" s="640"/>
      <c r="DQ29" s="640"/>
      <c r="DR29" s="640"/>
      <c r="DS29" s="640"/>
      <c r="DT29" s="640"/>
      <c r="DU29" s="640"/>
      <c r="DV29" s="641"/>
      <c r="DW29" s="615">
        <v>9.3000000000000007</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302229</v>
      </c>
      <c r="S30" s="611"/>
      <c r="T30" s="611"/>
      <c r="U30" s="611"/>
      <c r="V30" s="611"/>
      <c r="W30" s="611"/>
      <c r="X30" s="611"/>
      <c r="Y30" s="612"/>
      <c r="Z30" s="613">
        <v>6.8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220398</v>
      </c>
      <c r="CS30" s="611"/>
      <c r="CT30" s="611"/>
      <c r="CU30" s="611"/>
      <c r="CV30" s="611"/>
      <c r="CW30" s="611"/>
      <c r="CX30" s="611"/>
      <c r="CY30" s="612"/>
      <c r="CZ30" s="615">
        <v>5.2</v>
      </c>
      <c r="DA30" s="642"/>
      <c r="DB30" s="642"/>
      <c r="DC30" s="645"/>
      <c r="DD30" s="619">
        <v>181320</v>
      </c>
      <c r="DE30" s="611"/>
      <c r="DF30" s="611"/>
      <c r="DG30" s="611"/>
      <c r="DH30" s="611"/>
      <c r="DI30" s="611"/>
      <c r="DJ30" s="611"/>
      <c r="DK30" s="612"/>
      <c r="DL30" s="619">
        <v>181320</v>
      </c>
      <c r="DM30" s="611"/>
      <c r="DN30" s="611"/>
      <c r="DO30" s="611"/>
      <c r="DP30" s="611"/>
      <c r="DQ30" s="611"/>
      <c r="DR30" s="611"/>
      <c r="DS30" s="611"/>
      <c r="DT30" s="611"/>
      <c r="DU30" s="611"/>
      <c r="DV30" s="612"/>
      <c r="DW30" s="615">
        <v>8.3000000000000007</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v>8964</v>
      </c>
      <c r="S31" s="611"/>
      <c r="T31" s="611"/>
      <c r="U31" s="611"/>
      <c r="V31" s="611"/>
      <c r="W31" s="611"/>
      <c r="X31" s="611"/>
      <c r="Y31" s="612"/>
      <c r="Z31" s="613">
        <v>0.2</v>
      </c>
      <c r="AA31" s="613"/>
      <c r="AB31" s="613"/>
      <c r="AC31" s="613"/>
      <c r="AD31" s="614">
        <v>8964</v>
      </c>
      <c r="AE31" s="614"/>
      <c r="AF31" s="614"/>
      <c r="AG31" s="614"/>
      <c r="AH31" s="614"/>
      <c r="AI31" s="614"/>
      <c r="AJ31" s="614"/>
      <c r="AK31" s="614"/>
      <c r="AL31" s="615">
        <v>0.4</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98.7</v>
      </c>
      <c r="BH31" s="654"/>
      <c r="BI31" s="654"/>
      <c r="BJ31" s="654"/>
      <c r="BK31" s="654"/>
      <c r="BL31" s="654"/>
      <c r="BM31" s="605">
        <v>94.8</v>
      </c>
      <c r="BN31" s="654"/>
      <c r="BO31" s="654"/>
      <c r="BP31" s="654"/>
      <c r="BQ31" s="655"/>
      <c r="BR31" s="657">
        <v>98.7</v>
      </c>
      <c r="BS31" s="654"/>
      <c r="BT31" s="654"/>
      <c r="BU31" s="654"/>
      <c r="BV31" s="654"/>
      <c r="BW31" s="654"/>
      <c r="BX31" s="605">
        <v>94.3</v>
      </c>
      <c r="BY31" s="654"/>
      <c r="BZ31" s="654"/>
      <c r="CA31" s="654"/>
      <c r="CB31" s="655"/>
      <c r="CD31" s="650"/>
      <c r="CE31" s="651"/>
      <c r="CF31" s="607" t="s">
        <v>300</v>
      </c>
      <c r="CG31" s="608"/>
      <c r="CH31" s="608"/>
      <c r="CI31" s="608"/>
      <c r="CJ31" s="608"/>
      <c r="CK31" s="608"/>
      <c r="CL31" s="608"/>
      <c r="CM31" s="608"/>
      <c r="CN31" s="608"/>
      <c r="CO31" s="608"/>
      <c r="CP31" s="608"/>
      <c r="CQ31" s="609"/>
      <c r="CR31" s="610">
        <v>26573</v>
      </c>
      <c r="CS31" s="640"/>
      <c r="CT31" s="640"/>
      <c r="CU31" s="640"/>
      <c r="CV31" s="640"/>
      <c r="CW31" s="640"/>
      <c r="CX31" s="640"/>
      <c r="CY31" s="641"/>
      <c r="CZ31" s="615">
        <v>0.6</v>
      </c>
      <c r="DA31" s="642"/>
      <c r="DB31" s="642"/>
      <c r="DC31" s="645"/>
      <c r="DD31" s="619">
        <v>22359</v>
      </c>
      <c r="DE31" s="640"/>
      <c r="DF31" s="640"/>
      <c r="DG31" s="640"/>
      <c r="DH31" s="640"/>
      <c r="DI31" s="640"/>
      <c r="DJ31" s="640"/>
      <c r="DK31" s="641"/>
      <c r="DL31" s="619">
        <v>22359</v>
      </c>
      <c r="DM31" s="640"/>
      <c r="DN31" s="640"/>
      <c r="DO31" s="640"/>
      <c r="DP31" s="640"/>
      <c r="DQ31" s="640"/>
      <c r="DR31" s="640"/>
      <c r="DS31" s="640"/>
      <c r="DT31" s="640"/>
      <c r="DU31" s="640"/>
      <c r="DV31" s="641"/>
      <c r="DW31" s="615">
        <v>1</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126182</v>
      </c>
      <c r="S32" s="611"/>
      <c r="T32" s="611"/>
      <c r="U32" s="611"/>
      <c r="V32" s="611"/>
      <c r="W32" s="611"/>
      <c r="X32" s="611"/>
      <c r="Y32" s="612"/>
      <c r="Z32" s="613">
        <v>2.8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98.4</v>
      </c>
      <c r="BH32" s="640"/>
      <c r="BI32" s="640"/>
      <c r="BJ32" s="640"/>
      <c r="BK32" s="640"/>
      <c r="BL32" s="640"/>
      <c r="BM32" s="616">
        <v>94.4</v>
      </c>
      <c r="BN32" s="640"/>
      <c r="BO32" s="640"/>
      <c r="BP32" s="640"/>
      <c r="BQ32" s="656"/>
      <c r="BR32" s="667">
        <v>98.3</v>
      </c>
      <c r="BS32" s="640"/>
      <c r="BT32" s="640"/>
      <c r="BU32" s="640"/>
      <c r="BV32" s="640"/>
      <c r="BW32" s="640"/>
      <c r="BX32" s="616">
        <v>92.9</v>
      </c>
      <c r="BY32" s="640"/>
      <c r="BZ32" s="640"/>
      <c r="CA32" s="640"/>
      <c r="CB32" s="656"/>
      <c r="CD32" s="652"/>
      <c r="CE32" s="653"/>
      <c r="CF32" s="607" t="s">
        <v>304</v>
      </c>
      <c r="CG32" s="608"/>
      <c r="CH32" s="608"/>
      <c r="CI32" s="608"/>
      <c r="CJ32" s="608"/>
      <c r="CK32" s="608"/>
      <c r="CL32" s="608"/>
      <c r="CM32" s="608"/>
      <c r="CN32" s="608"/>
      <c r="CO32" s="608"/>
      <c r="CP32" s="608"/>
      <c r="CQ32" s="609"/>
      <c r="CR32" s="610">
        <v>555</v>
      </c>
      <c r="CS32" s="611"/>
      <c r="CT32" s="611"/>
      <c r="CU32" s="611"/>
      <c r="CV32" s="611"/>
      <c r="CW32" s="611"/>
      <c r="CX32" s="611"/>
      <c r="CY32" s="612"/>
      <c r="CZ32" s="615">
        <v>0</v>
      </c>
      <c r="DA32" s="642"/>
      <c r="DB32" s="642"/>
      <c r="DC32" s="645"/>
      <c r="DD32" s="619">
        <v>555</v>
      </c>
      <c r="DE32" s="611"/>
      <c r="DF32" s="611"/>
      <c r="DG32" s="611"/>
      <c r="DH32" s="611"/>
      <c r="DI32" s="611"/>
      <c r="DJ32" s="611"/>
      <c r="DK32" s="612"/>
      <c r="DL32" s="619">
        <v>555</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16407</v>
      </c>
      <c r="S33" s="611"/>
      <c r="T33" s="611"/>
      <c r="U33" s="611"/>
      <c r="V33" s="611"/>
      <c r="W33" s="611"/>
      <c r="X33" s="611"/>
      <c r="Y33" s="612"/>
      <c r="Z33" s="613">
        <v>0.4</v>
      </c>
      <c r="AA33" s="613"/>
      <c r="AB33" s="613"/>
      <c r="AC33" s="613"/>
      <c r="AD33" s="614">
        <v>2559</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98.6</v>
      </c>
      <c r="BH33" s="669"/>
      <c r="BI33" s="669"/>
      <c r="BJ33" s="669"/>
      <c r="BK33" s="669"/>
      <c r="BL33" s="669"/>
      <c r="BM33" s="670">
        <v>94</v>
      </c>
      <c r="BN33" s="669"/>
      <c r="BO33" s="669"/>
      <c r="BP33" s="669"/>
      <c r="BQ33" s="671"/>
      <c r="BR33" s="668">
        <v>98.8</v>
      </c>
      <c r="BS33" s="669"/>
      <c r="BT33" s="669"/>
      <c r="BU33" s="669"/>
      <c r="BV33" s="669"/>
      <c r="BW33" s="669"/>
      <c r="BX33" s="670">
        <v>94.1</v>
      </c>
      <c r="BY33" s="669"/>
      <c r="BZ33" s="669"/>
      <c r="CA33" s="669"/>
      <c r="CB33" s="671"/>
      <c r="CD33" s="607" t="s">
        <v>307</v>
      </c>
      <c r="CE33" s="608"/>
      <c r="CF33" s="608"/>
      <c r="CG33" s="608"/>
      <c r="CH33" s="608"/>
      <c r="CI33" s="608"/>
      <c r="CJ33" s="608"/>
      <c r="CK33" s="608"/>
      <c r="CL33" s="608"/>
      <c r="CM33" s="608"/>
      <c r="CN33" s="608"/>
      <c r="CO33" s="608"/>
      <c r="CP33" s="608"/>
      <c r="CQ33" s="609"/>
      <c r="CR33" s="610">
        <v>2521146</v>
      </c>
      <c r="CS33" s="640"/>
      <c r="CT33" s="640"/>
      <c r="CU33" s="640"/>
      <c r="CV33" s="640"/>
      <c r="CW33" s="640"/>
      <c r="CX33" s="640"/>
      <c r="CY33" s="641"/>
      <c r="CZ33" s="615">
        <v>59</v>
      </c>
      <c r="DA33" s="642"/>
      <c r="DB33" s="642"/>
      <c r="DC33" s="645"/>
      <c r="DD33" s="619">
        <v>2319155</v>
      </c>
      <c r="DE33" s="640"/>
      <c r="DF33" s="640"/>
      <c r="DG33" s="640"/>
      <c r="DH33" s="640"/>
      <c r="DI33" s="640"/>
      <c r="DJ33" s="640"/>
      <c r="DK33" s="641"/>
      <c r="DL33" s="619">
        <v>991003</v>
      </c>
      <c r="DM33" s="640"/>
      <c r="DN33" s="640"/>
      <c r="DO33" s="640"/>
      <c r="DP33" s="640"/>
      <c r="DQ33" s="640"/>
      <c r="DR33" s="640"/>
      <c r="DS33" s="640"/>
      <c r="DT33" s="640"/>
      <c r="DU33" s="640"/>
      <c r="DV33" s="641"/>
      <c r="DW33" s="615">
        <v>45.4</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1197033</v>
      </c>
      <c r="S34" s="611"/>
      <c r="T34" s="611"/>
      <c r="U34" s="611"/>
      <c r="V34" s="611"/>
      <c r="W34" s="611"/>
      <c r="X34" s="611"/>
      <c r="Y34" s="612"/>
      <c r="Z34" s="613">
        <v>27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1067089</v>
      </c>
      <c r="CS34" s="611"/>
      <c r="CT34" s="611"/>
      <c r="CU34" s="611"/>
      <c r="CV34" s="611"/>
      <c r="CW34" s="611"/>
      <c r="CX34" s="611"/>
      <c r="CY34" s="612"/>
      <c r="CZ34" s="615">
        <v>25</v>
      </c>
      <c r="DA34" s="642"/>
      <c r="DB34" s="642"/>
      <c r="DC34" s="645"/>
      <c r="DD34" s="619">
        <v>991046</v>
      </c>
      <c r="DE34" s="611"/>
      <c r="DF34" s="611"/>
      <c r="DG34" s="611"/>
      <c r="DH34" s="611"/>
      <c r="DI34" s="611"/>
      <c r="DJ34" s="611"/>
      <c r="DK34" s="612"/>
      <c r="DL34" s="619">
        <v>350683</v>
      </c>
      <c r="DM34" s="611"/>
      <c r="DN34" s="611"/>
      <c r="DO34" s="611"/>
      <c r="DP34" s="611"/>
      <c r="DQ34" s="611"/>
      <c r="DR34" s="611"/>
      <c r="DS34" s="611"/>
      <c r="DT34" s="611"/>
      <c r="DU34" s="611"/>
      <c r="DV34" s="612"/>
      <c r="DW34" s="615">
        <v>16.100000000000001</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32520</v>
      </c>
      <c r="S35" s="611"/>
      <c r="T35" s="611"/>
      <c r="U35" s="611"/>
      <c r="V35" s="611"/>
      <c r="W35" s="611"/>
      <c r="X35" s="611"/>
      <c r="Y35" s="612"/>
      <c r="Z35" s="613">
        <v>0.7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68407</v>
      </c>
      <c r="CS35" s="640"/>
      <c r="CT35" s="640"/>
      <c r="CU35" s="640"/>
      <c r="CV35" s="640"/>
      <c r="CW35" s="640"/>
      <c r="CX35" s="640"/>
      <c r="CY35" s="641"/>
      <c r="CZ35" s="615">
        <v>1.6</v>
      </c>
      <c r="DA35" s="642"/>
      <c r="DB35" s="642"/>
      <c r="DC35" s="645"/>
      <c r="DD35" s="619">
        <v>67889</v>
      </c>
      <c r="DE35" s="640"/>
      <c r="DF35" s="640"/>
      <c r="DG35" s="640"/>
      <c r="DH35" s="640"/>
      <c r="DI35" s="640"/>
      <c r="DJ35" s="640"/>
      <c r="DK35" s="641"/>
      <c r="DL35" s="619">
        <v>57945</v>
      </c>
      <c r="DM35" s="640"/>
      <c r="DN35" s="640"/>
      <c r="DO35" s="640"/>
      <c r="DP35" s="640"/>
      <c r="DQ35" s="640"/>
      <c r="DR35" s="640"/>
      <c r="DS35" s="640"/>
      <c r="DT35" s="640"/>
      <c r="DU35" s="640"/>
      <c r="DV35" s="641"/>
      <c r="DW35" s="615">
        <v>2.7</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6198</v>
      </c>
      <c r="S36" s="611"/>
      <c r="T36" s="611"/>
      <c r="U36" s="611"/>
      <c r="V36" s="611"/>
      <c r="W36" s="611"/>
      <c r="X36" s="611"/>
      <c r="Y36" s="612"/>
      <c r="Z36" s="613">
        <v>0.1</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182662</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58339</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976828</v>
      </c>
      <c r="CS36" s="611"/>
      <c r="CT36" s="611"/>
      <c r="CU36" s="611"/>
      <c r="CV36" s="611"/>
      <c r="CW36" s="611"/>
      <c r="CX36" s="611"/>
      <c r="CY36" s="612"/>
      <c r="CZ36" s="615">
        <v>22.9</v>
      </c>
      <c r="DA36" s="642"/>
      <c r="DB36" s="642"/>
      <c r="DC36" s="645"/>
      <c r="DD36" s="619">
        <v>928963</v>
      </c>
      <c r="DE36" s="611"/>
      <c r="DF36" s="611"/>
      <c r="DG36" s="611"/>
      <c r="DH36" s="611"/>
      <c r="DI36" s="611"/>
      <c r="DJ36" s="611"/>
      <c r="DK36" s="612"/>
      <c r="DL36" s="619">
        <v>452253</v>
      </c>
      <c r="DM36" s="611"/>
      <c r="DN36" s="611"/>
      <c r="DO36" s="611"/>
      <c r="DP36" s="611"/>
      <c r="DQ36" s="611"/>
      <c r="DR36" s="611"/>
      <c r="DS36" s="611"/>
      <c r="DT36" s="611"/>
      <c r="DU36" s="611"/>
      <c r="DV36" s="612"/>
      <c r="DW36" s="615">
        <v>20.7</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60409</v>
      </c>
      <c r="S37" s="611"/>
      <c r="T37" s="611"/>
      <c r="U37" s="611"/>
      <c r="V37" s="611"/>
      <c r="W37" s="611"/>
      <c r="X37" s="611"/>
      <c r="Y37" s="612"/>
      <c r="Z37" s="613">
        <v>1.4</v>
      </c>
      <c r="AA37" s="613"/>
      <c r="AB37" s="613"/>
      <c r="AC37" s="613"/>
      <c r="AD37" s="614">
        <v>585</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7</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57358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345702</v>
      </c>
      <c r="CS37" s="640"/>
      <c r="CT37" s="640"/>
      <c r="CU37" s="640"/>
      <c r="CV37" s="640"/>
      <c r="CW37" s="640"/>
      <c r="CX37" s="640"/>
      <c r="CY37" s="641"/>
      <c r="CZ37" s="615">
        <v>8.1</v>
      </c>
      <c r="DA37" s="642"/>
      <c r="DB37" s="642"/>
      <c r="DC37" s="645"/>
      <c r="DD37" s="619">
        <v>345702</v>
      </c>
      <c r="DE37" s="640"/>
      <c r="DF37" s="640"/>
      <c r="DG37" s="640"/>
      <c r="DH37" s="640"/>
      <c r="DI37" s="640"/>
      <c r="DJ37" s="640"/>
      <c r="DK37" s="641"/>
      <c r="DL37" s="619">
        <v>345341</v>
      </c>
      <c r="DM37" s="640"/>
      <c r="DN37" s="640"/>
      <c r="DO37" s="640"/>
      <c r="DP37" s="640"/>
      <c r="DQ37" s="640"/>
      <c r="DR37" s="640"/>
      <c r="DS37" s="640"/>
      <c r="DT37" s="640"/>
      <c r="DU37" s="640"/>
      <c r="DV37" s="641"/>
      <c r="DW37" s="615">
        <v>15.8</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311618</v>
      </c>
      <c r="S38" s="611"/>
      <c r="T38" s="611"/>
      <c r="U38" s="611"/>
      <c r="V38" s="611"/>
      <c r="W38" s="611"/>
      <c r="X38" s="611"/>
      <c r="Y38" s="612"/>
      <c r="Z38" s="613">
        <v>7</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t="s">
        <v>122</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674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182655</v>
      </c>
      <c r="CS38" s="611"/>
      <c r="CT38" s="611"/>
      <c r="CU38" s="611"/>
      <c r="CV38" s="611"/>
      <c r="CW38" s="611"/>
      <c r="CX38" s="611"/>
      <c r="CY38" s="612"/>
      <c r="CZ38" s="615">
        <v>4.3</v>
      </c>
      <c r="DA38" s="642"/>
      <c r="DB38" s="642"/>
      <c r="DC38" s="645"/>
      <c r="DD38" s="619">
        <v>149387</v>
      </c>
      <c r="DE38" s="611"/>
      <c r="DF38" s="611"/>
      <c r="DG38" s="611"/>
      <c r="DH38" s="611"/>
      <c r="DI38" s="611"/>
      <c r="DJ38" s="611"/>
      <c r="DK38" s="612"/>
      <c r="DL38" s="619">
        <v>130122</v>
      </c>
      <c r="DM38" s="611"/>
      <c r="DN38" s="611"/>
      <c r="DO38" s="611"/>
      <c r="DP38" s="611"/>
      <c r="DQ38" s="611"/>
      <c r="DR38" s="611"/>
      <c r="DS38" s="611"/>
      <c r="DT38" s="611"/>
      <c r="DU38" s="611"/>
      <c r="DV38" s="612"/>
      <c r="DW38" s="615">
        <v>6</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t="s">
        <v>122</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1179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67687</v>
      </c>
      <c r="CS39" s="640"/>
      <c r="CT39" s="640"/>
      <c r="CU39" s="640"/>
      <c r="CV39" s="640"/>
      <c r="CW39" s="640"/>
      <c r="CX39" s="640"/>
      <c r="CY39" s="641"/>
      <c r="CZ39" s="615">
        <v>1.6</v>
      </c>
      <c r="DA39" s="642"/>
      <c r="DB39" s="642"/>
      <c r="DC39" s="645"/>
      <c r="DD39" s="619">
        <v>35870</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4118</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138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158480</v>
      </c>
      <c r="CS40" s="611"/>
      <c r="CT40" s="611"/>
      <c r="CU40" s="611"/>
      <c r="CV40" s="611"/>
      <c r="CW40" s="611"/>
      <c r="CX40" s="611"/>
      <c r="CY40" s="612"/>
      <c r="CZ40" s="615">
        <v>3.7</v>
      </c>
      <c r="DA40" s="642"/>
      <c r="DB40" s="642"/>
      <c r="DC40" s="645"/>
      <c r="DD40" s="619">
        <v>146000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4427440</v>
      </c>
      <c r="S41" s="686"/>
      <c r="T41" s="686"/>
      <c r="U41" s="686"/>
      <c r="V41" s="686"/>
      <c r="W41" s="686"/>
      <c r="X41" s="686"/>
      <c r="Y41" s="687"/>
      <c r="Z41" s="688">
        <v>100</v>
      </c>
      <c r="AA41" s="688"/>
      <c r="AB41" s="688"/>
      <c r="AC41" s="688"/>
      <c r="AD41" s="689">
        <v>2178210</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31970</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150685</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394</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469681</v>
      </c>
      <c r="CS42" s="640"/>
      <c r="CT42" s="640"/>
      <c r="CU42" s="640"/>
      <c r="CV42" s="640"/>
      <c r="CW42" s="640"/>
      <c r="CX42" s="640"/>
      <c r="CY42" s="641"/>
      <c r="CZ42" s="615">
        <v>11</v>
      </c>
      <c r="DA42" s="642"/>
      <c r="DB42" s="642"/>
      <c r="DC42" s="645"/>
      <c r="DD42" s="619">
        <v>118312</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13700</v>
      </c>
      <c r="CS43" s="640"/>
      <c r="CT43" s="640"/>
      <c r="CU43" s="640"/>
      <c r="CV43" s="640"/>
      <c r="CW43" s="640"/>
      <c r="CX43" s="640"/>
      <c r="CY43" s="641"/>
      <c r="CZ43" s="615">
        <v>0.3</v>
      </c>
      <c r="DA43" s="642"/>
      <c r="DB43" s="642"/>
      <c r="DC43" s="645"/>
      <c r="DD43" s="619">
        <v>13700</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469681</v>
      </c>
      <c r="CS44" s="611"/>
      <c r="CT44" s="611"/>
      <c r="CU44" s="611"/>
      <c r="CV44" s="611"/>
      <c r="CW44" s="611"/>
      <c r="CX44" s="611"/>
      <c r="CY44" s="612"/>
      <c r="CZ44" s="615">
        <v>11</v>
      </c>
      <c r="DA44" s="616"/>
      <c r="DB44" s="616"/>
      <c r="DC44" s="622"/>
      <c r="DD44" s="619">
        <v>118312</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68200</v>
      </c>
      <c r="CS45" s="640"/>
      <c r="CT45" s="640"/>
      <c r="CU45" s="640"/>
      <c r="CV45" s="640"/>
      <c r="CW45" s="640"/>
      <c r="CX45" s="640"/>
      <c r="CY45" s="641"/>
      <c r="CZ45" s="615">
        <v>1.6</v>
      </c>
      <c r="DA45" s="642"/>
      <c r="DB45" s="642"/>
      <c r="DC45" s="645"/>
      <c r="DD45" s="619">
        <v>3039</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366250</v>
      </c>
      <c r="CS46" s="611"/>
      <c r="CT46" s="611"/>
      <c r="CU46" s="611"/>
      <c r="CV46" s="611"/>
      <c r="CW46" s="611"/>
      <c r="CX46" s="611"/>
      <c r="CY46" s="612"/>
      <c r="CZ46" s="615">
        <v>8.6</v>
      </c>
      <c r="DA46" s="616"/>
      <c r="DB46" s="616"/>
      <c r="DC46" s="622"/>
      <c r="DD46" s="619">
        <v>110742</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4272245</v>
      </c>
      <c r="CS49" s="669"/>
      <c r="CT49" s="669"/>
      <c r="CU49" s="669"/>
      <c r="CV49" s="669"/>
      <c r="CW49" s="669"/>
      <c r="CX49" s="669"/>
      <c r="CY49" s="698"/>
      <c r="CZ49" s="690">
        <v>100</v>
      </c>
      <c r="DA49" s="699"/>
      <c r="DB49" s="699"/>
      <c r="DC49" s="700"/>
      <c r="DD49" s="701">
        <v>3481344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R6wlrK8llWNX974XA2md0CsPJddfBrcfsUozvqzOClKafq4TAMEdLjWYQDAIgfuYKqPO32BcNe786qINRH+tQ==" saltValue="QGAp7urqLqyDKTiGQN9y9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4427</v>
      </c>
      <c r="R7" s="740"/>
      <c r="S7" s="740"/>
      <c r="T7" s="740"/>
      <c r="U7" s="740"/>
      <c r="V7" s="740">
        <v>4272</v>
      </c>
      <c r="W7" s="740"/>
      <c r="X7" s="740"/>
      <c r="Y7" s="740"/>
      <c r="Z7" s="740"/>
      <c r="AA7" s="740">
        <v>155</v>
      </c>
      <c r="AB7" s="740"/>
      <c r="AC7" s="740"/>
      <c r="AD7" s="740"/>
      <c r="AE7" s="741"/>
      <c r="AF7" s="742">
        <v>142</v>
      </c>
      <c r="AG7" s="743"/>
      <c r="AH7" s="743"/>
      <c r="AI7" s="743"/>
      <c r="AJ7" s="744"/>
      <c r="AK7" s="745">
        <v>33</v>
      </c>
      <c r="AL7" s="746"/>
      <c r="AM7" s="746"/>
      <c r="AN7" s="746"/>
      <c r="AO7" s="746"/>
      <c r="AP7" s="746">
        <v>4481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142</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754</v>
      </c>
      <c r="R28" s="810"/>
      <c r="S28" s="810"/>
      <c r="T28" s="810"/>
      <c r="U28" s="810"/>
      <c r="V28" s="810">
        <v>696</v>
      </c>
      <c r="W28" s="810"/>
      <c r="X28" s="810"/>
      <c r="Y28" s="810"/>
      <c r="Z28" s="810"/>
      <c r="AA28" s="810">
        <v>58</v>
      </c>
      <c r="AB28" s="810"/>
      <c r="AC28" s="810"/>
      <c r="AD28" s="810"/>
      <c r="AE28" s="811"/>
      <c r="AF28" s="812">
        <v>58</v>
      </c>
      <c r="AG28" s="810"/>
      <c r="AH28" s="810"/>
      <c r="AI28" s="810"/>
      <c r="AJ28" s="813"/>
      <c r="AK28" s="814">
        <v>26</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499</v>
      </c>
      <c r="R29" s="771"/>
      <c r="S29" s="771"/>
      <c r="T29" s="771"/>
      <c r="U29" s="771"/>
      <c r="V29" s="771">
        <v>477</v>
      </c>
      <c r="W29" s="771"/>
      <c r="X29" s="771"/>
      <c r="Y29" s="771"/>
      <c r="Z29" s="771"/>
      <c r="AA29" s="771">
        <v>22</v>
      </c>
      <c r="AB29" s="771"/>
      <c r="AC29" s="771"/>
      <c r="AD29" s="771"/>
      <c r="AE29" s="772"/>
      <c r="AF29" s="773">
        <v>22</v>
      </c>
      <c r="AG29" s="774"/>
      <c r="AH29" s="774"/>
      <c r="AI29" s="774"/>
      <c r="AJ29" s="775"/>
      <c r="AK29" s="821">
        <v>101</v>
      </c>
      <c r="AL29" s="817"/>
      <c r="AM29" s="817"/>
      <c r="AN29" s="817"/>
      <c r="AO29" s="817"/>
      <c r="AP29" s="817" t="s">
        <v>543</v>
      </c>
      <c r="AQ29" s="817"/>
      <c r="AR29" s="817"/>
      <c r="AS29" s="817"/>
      <c r="AT29" s="817"/>
      <c r="AU29" s="817" t="s">
        <v>543</v>
      </c>
      <c r="AV29" s="817"/>
      <c r="AW29" s="817"/>
      <c r="AX29" s="817"/>
      <c r="AY29" s="817"/>
      <c r="AZ29" s="818" t="s">
        <v>543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82</v>
      </c>
      <c r="R30" s="771"/>
      <c r="S30" s="771"/>
      <c r="T30" s="771"/>
      <c r="U30" s="771"/>
      <c r="V30" s="771">
        <v>81</v>
      </c>
      <c r="W30" s="771"/>
      <c r="X30" s="771"/>
      <c r="Y30" s="771"/>
      <c r="Z30" s="771"/>
      <c r="AA30" s="771">
        <v>0</v>
      </c>
      <c r="AB30" s="771"/>
      <c r="AC30" s="771"/>
      <c r="AD30" s="771"/>
      <c r="AE30" s="772"/>
      <c r="AF30" s="773">
        <v>0</v>
      </c>
      <c r="AG30" s="774"/>
      <c r="AH30" s="774"/>
      <c r="AI30" s="774"/>
      <c r="AJ30" s="775"/>
      <c r="AK30" s="821">
        <v>21</v>
      </c>
      <c r="AL30" s="817"/>
      <c r="AM30" s="817"/>
      <c r="AN30" s="817"/>
      <c r="AO30" s="817"/>
      <c r="AP30" s="817" t="s">
        <v>543</v>
      </c>
      <c r="AQ30" s="817"/>
      <c r="AR30" s="817"/>
      <c r="AS30" s="817"/>
      <c r="AT30" s="817"/>
      <c r="AU30" s="817" t="s">
        <v>543</v>
      </c>
      <c r="AV30" s="817"/>
      <c r="AW30" s="817"/>
      <c r="AX30" s="817"/>
      <c r="AY30" s="817"/>
      <c r="AZ30" s="818" t="s">
        <v>543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101</v>
      </c>
      <c r="R31" s="771"/>
      <c r="S31" s="771"/>
      <c r="T31" s="771"/>
      <c r="U31" s="771"/>
      <c r="V31" s="771">
        <v>97</v>
      </c>
      <c r="W31" s="771"/>
      <c r="X31" s="771"/>
      <c r="Y31" s="771"/>
      <c r="Z31" s="771"/>
      <c r="AA31" s="771">
        <v>4</v>
      </c>
      <c r="AB31" s="771"/>
      <c r="AC31" s="771"/>
      <c r="AD31" s="771"/>
      <c r="AE31" s="772"/>
      <c r="AF31" s="773">
        <v>47</v>
      </c>
      <c r="AG31" s="774"/>
      <c r="AH31" s="774"/>
      <c r="AI31" s="774"/>
      <c r="AJ31" s="775"/>
      <c r="AK31" s="821">
        <v>0</v>
      </c>
      <c r="AL31" s="817"/>
      <c r="AM31" s="817"/>
      <c r="AN31" s="817"/>
      <c r="AO31" s="817"/>
      <c r="AP31" s="817">
        <v>158</v>
      </c>
      <c r="AQ31" s="817"/>
      <c r="AR31" s="817"/>
      <c r="AS31" s="817"/>
      <c r="AT31" s="817"/>
      <c r="AU31" s="817" t="s">
        <v>543</v>
      </c>
      <c r="AV31" s="817"/>
      <c r="AW31" s="817"/>
      <c r="AX31" s="817"/>
      <c r="AY31" s="817"/>
      <c r="AZ31" s="818" t="s">
        <v>543</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128</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540</v>
      </c>
      <c r="C68" s="857"/>
      <c r="D68" s="857"/>
      <c r="E68" s="857"/>
      <c r="F68" s="857"/>
      <c r="G68" s="857"/>
      <c r="H68" s="857"/>
      <c r="I68" s="857"/>
      <c r="J68" s="857"/>
      <c r="K68" s="857"/>
      <c r="L68" s="857"/>
      <c r="M68" s="857"/>
      <c r="N68" s="857"/>
      <c r="O68" s="857"/>
      <c r="P68" s="858"/>
      <c r="Q68" s="859">
        <v>44</v>
      </c>
      <c r="R68" s="853"/>
      <c r="S68" s="853"/>
      <c r="T68" s="853"/>
      <c r="U68" s="853"/>
      <c r="V68" s="853">
        <v>40</v>
      </c>
      <c r="W68" s="853"/>
      <c r="X68" s="853"/>
      <c r="Y68" s="853"/>
      <c r="Z68" s="853"/>
      <c r="AA68" s="853">
        <v>3</v>
      </c>
      <c r="AB68" s="853"/>
      <c r="AC68" s="853"/>
      <c r="AD68" s="853"/>
      <c r="AE68" s="853"/>
      <c r="AF68" s="853">
        <v>3</v>
      </c>
      <c r="AG68" s="853"/>
      <c r="AH68" s="853"/>
      <c r="AI68" s="853"/>
      <c r="AJ68" s="853"/>
      <c r="AK68" s="853" t="s">
        <v>543</v>
      </c>
      <c r="AL68" s="853"/>
      <c r="AM68" s="853"/>
      <c r="AN68" s="853"/>
      <c r="AO68" s="853"/>
      <c r="AP68" s="853" t="s">
        <v>543</v>
      </c>
      <c r="AQ68" s="853"/>
      <c r="AR68" s="853"/>
      <c r="AS68" s="853"/>
      <c r="AT68" s="853"/>
      <c r="AU68" s="853" t="s">
        <v>543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541</v>
      </c>
      <c r="C69" s="861"/>
      <c r="D69" s="861"/>
      <c r="E69" s="861"/>
      <c r="F69" s="861"/>
      <c r="G69" s="861"/>
      <c r="H69" s="861"/>
      <c r="I69" s="861"/>
      <c r="J69" s="861"/>
      <c r="K69" s="861"/>
      <c r="L69" s="861"/>
      <c r="M69" s="861"/>
      <c r="N69" s="861"/>
      <c r="O69" s="861"/>
      <c r="P69" s="862"/>
      <c r="Q69" s="863">
        <v>2039</v>
      </c>
      <c r="R69" s="817"/>
      <c r="S69" s="817"/>
      <c r="T69" s="817"/>
      <c r="U69" s="817"/>
      <c r="V69" s="817">
        <v>1650</v>
      </c>
      <c r="W69" s="817"/>
      <c r="X69" s="817"/>
      <c r="Y69" s="817"/>
      <c r="Z69" s="817"/>
      <c r="AA69" s="817">
        <v>27</v>
      </c>
      <c r="AB69" s="817"/>
      <c r="AC69" s="817"/>
      <c r="AD69" s="817"/>
      <c r="AE69" s="817"/>
      <c r="AF69" s="817">
        <v>27</v>
      </c>
      <c r="AG69" s="817"/>
      <c r="AH69" s="817"/>
      <c r="AI69" s="817"/>
      <c r="AJ69" s="817"/>
      <c r="AK69" s="817" t="s">
        <v>543</v>
      </c>
      <c r="AL69" s="817"/>
      <c r="AM69" s="817"/>
      <c r="AN69" s="817"/>
      <c r="AO69" s="817"/>
      <c r="AP69" s="817">
        <v>817</v>
      </c>
      <c r="AQ69" s="817"/>
      <c r="AR69" s="817"/>
      <c r="AS69" s="817"/>
      <c r="AT69" s="817"/>
      <c r="AU69" s="817" t="s">
        <v>543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542</v>
      </c>
      <c r="C70" s="861"/>
      <c r="D70" s="861"/>
      <c r="E70" s="861"/>
      <c r="F70" s="861"/>
      <c r="G70" s="861"/>
      <c r="H70" s="861"/>
      <c r="I70" s="861"/>
      <c r="J70" s="861"/>
      <c r="K70" s="861"/>
      <c r="L70" s="861"/>
      <c r="M70" s="861"/>
      <c r="N70" s="861"/>
      <c r="O70" s="861"/>
      <c r="P70" s="862"/>
      <c r="Q70" s="863">
        <v>1501</v>
      </c>
      <c r="R70" s="817"/>
      <c r="S70" s="817"/>
      <c r="T70" s="817"/>
      <c r="U70" s="817"/>
      <c r="V70" s="817">
        <v>1432</v>
      </c>
      <c r="W70" s="817"/>
      <c r="X70" s="817"/>
      <c r="Y70" s="817"/>
      <c r="Z70" s="817"/>
      <c r="AA70" s="817">
        <v>70</v>
      </c>
      <c r="AB70" s="817"/>
      <c r="AC70" s="817"/>
      <c r="AD70" s="817"/>
      <c r="AE70" s="817"/>
      <c r="AF70" s="817">
        <v>70</v>
      </c>
      <c r="AG70" s="817"/>
      <c r="AH70" s="817"/>
      <c r="AI70" s="817"/>
      <c r="AJ70" s="817"/>
      <c r="AK70" s="817" t="s">
        <v>543</v>
      </c>
      <c r="AL70" s="817"/>
      <c r="AM70" s="817"/>
      <c r="AN70" s="817"/>
      <c r="AO70" s="817"/>
      <c r="AP70" s="817">
        <v>2057</v>
      </c>
      <c r="AQ70" s="817"/>
      <c r="AR70" s="817"/>
      <c r="AS70" s="817"/>
      <c r="AT70" s="817"/>
      <c r="AU70" s="817" t="s">
        <v>543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227328</v>
      </c>
      <c r="AB110" s="887"/>
      <c r="AC110" s="887"/>
      <c r="AD110" s="887"/>
      <c r="AE110" s="888"/>
      <c r="AF110" s="889">
        <v>238192</v>
      </c>
      <c r="AG110" s="887"/>
      <c r="AH110" s="887"/>
      <c r="AI110" s="887"/>
      <c r="AJ110" s="888"/>
      <c r="AK110" s="889">
        <v>246971</v>
      </c>
      <c r="AL110" s="887"/>
      <c r="AM110" s="887"/>
      <c r="AN110" s="887"/>
      <c r="AO110" s="888"/>
      <c r="AP110" s="890">
        <v>12.7</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3868661</v>
      </c>
      <c r="BR110" s="918"/>
      <c r="BS110" s="918"/>
      <c r="BT110" s="918"/>
      <c r="BU110" s="918"/>
      <c r="BV110" s="918">
        <v>4389363</v>
      </c>
      <c r="BW110" s="918"/>
      <c r="BX110" s="918"/>
      <c r="BY110" s="918"/>
      <c r="BZ110" s="918"/>
      <c r="CA110" s="918">
        <v>4480583</v>
      </c>
      <c r="CB110" s="918"/>
      <c r="CC110" s="918"/>
      <c r="CD110" s="918"/>
      <c r="CE110" s="918"/>
      <c r="CF110" s="931">
        <v>231.2</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57217</v>
      </c>
      <c r="BR111" s="913"/>
      <c r="BS111" s="913"/>
      <c r="BT111" s="913"/>
      <c r="BU111" s="913"/>
      <c r="BV111" s="913">
        <v>53140</v>
      </c>
      <c r="BW111" s="913"/>
      <c r="BX111" s="913"/>
      <c r="BY111" s="913"/>
      <c r="BZ111" s="913"/>
      <c r="CA111" s="913">
        <v>47923</v>
      </c>
      <c r="CB111" s="913"/>
      <c r="CC111" s="913"/>
      <c r="CD111" s="913"/>
      <c r="CE111" s="913"/>
      <c r="CF111" s="907">
        <v>2.5</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v>7</v>
      </c>
      <c r="AL113" s="925"/>
      <c r="AM113" s="925"/>
      <c r="AN113" s="925"/>
      <c r="AO113" s="926"/>
      <c r="AP113" s="928">
        <v>0</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207263</v>
      </c>
      <c r="BR113" s="913"/>
      <c r="BS113" s="913"/>
      <c r="BT113" s="913"/>
      <c r="BU113" s="913"/>
      <c r="BV113" s="913">
        <v>166920</v>
      </c>
      <c r="BW113" s="913"/>
      <c r="BX113" s="913"/>
      <c r="BY113" s="913"/>
      <c r="BZ113" s="913"/>
      <c r="CA113" s="913">
        <v>136596</v>
      </c>
      <c r="CB113" s="913"/>
      <c r="CC113" s="913"/>
      <c r="CD113" s="913"/>
      <c r="CE113" s="913"/>
      <c r="CF113" s="907">
        <v>7</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46717</v>
      </c>
      <c r="AB114" s="946"/>
      <c r="AC114" s="946"/>
      <c r="AD114" s="946"/>
      <c r="AE114" s="947"/>
      <c r="AF114" s="948">
        <v>38050</v>
      </c>
      <c r="AG114" s="946"/>
      <c r="AH114" s="946"/>
      <c r="AI114" s="946"/>
      <c r="AJ114" s="947"/>
      <c r="AK114" s="948">
        <v>34550</v>
      </c>
      <c r="AL114" s="946"/>
      <c r="AM114" s="946"/>
      <c r="AN114" s="946"/>
      <c r="AO114" s="947"/>
      <c r="AP114" s="949">
        <v>1.8</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295407</v>
      </c>
      <c r="BR114" s="913"/>
      <c r="BS114" s="913"/>
      <c r="BT114" s="913"/>
      <c r="BU114" s="913"/>
      <c r="BV114" s="913">
        <v>304069</v>
      </c>
      <c r="BW114" s="913"/>
      <c r="BX114" s="913"/>
      <c r="BY114" s="913"/>
      <c r="BZ114" s="913"/>
      <c r="CA114" s="913">
        <v>359430</v>
      </c>
      <c r="CB114" s="913"/>
      <c r="CC114" s="913"/>
      <c r="CD114" s="913"/>
      <c r="CE114" s="913"/>
      <c r="CF114" s="907">
        <v>18.5</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17416</v>
      </c>
      <c r="AB115" s="925"/>
      <c r="AC115" s="925"/>
      <c r="AD115" s="925"/>
      <c r="AE115" s="926"/>
      <c r="AF115" s="927">
        <v>23176</v>
      </c>
      <c r="AG115" s="925"/>
      <c r="AH115" s="925"/>
      <c r="AI115" s="925"/>
      <c r="AJ115" s="926"/>
      <c r="AK115" s="927">
        <v>26144</v>
      </c>
      <c r="AL115" s="925"/>
      <c r="AM115" s="925"/>
      <c r="AN115" s="925"/>
      <c r="AO115" s="926"/>
      <c r="AP115" s="928">
        <v>1.3</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v>30</v>
      </c>
      <c r="AG116" s="946"/>
      <c r="AH116" s="946"/>
      <c r="AI116" s="946"/>
      <c r="AJ116" s="947"/>
      <c r="AK116" s="948">
        <v>39</v>
      </c>
      <c r="AL116" s="946"/>
      <c r="AM116" s="946"/>
      <c r="AN116" s="946"/>
      <c r="AO116" s="947"/>
      <c r="AP116" s="949">
        <v>0</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291461</v>
      </c>
      <c r="AB117" s="966"/>
      <c r="AC117" s="966"/>
      <c r="AD117" s="966"/>
      <c r="AE117" s="967"/>
      <c r="AF117" s="968">
        <v>299448</v>
      </c>
      <c r="AG117" s="966"/>
      <c r="AH117" s="966"/>
      <c r="AI117" s="966"/>
      <c r="AJ117" s="967"/>
      <c r="AK117" s="968">
        <v>307711</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439</v>
      </c>
      <c r="BP119" s="992"/>
      <c r="BQ119" s="986">
        <v>4428548</v>
      </c>
      <c r="BR119" s="987"/>
      <c r="BS119" s="987"/>
      <c r="BT119" s="987"/>
      <c r="BU119" s="987"/>
      <c r="BV119" s="987">
        <v>4913492</v>
      </c>
      <c r="BW119" s="987"/>
      <c r="BX119" s="987"/>
      <c r="BY119" s="987"/>
      <c r="BZ119" s="987"/>
      <c r="CA119" s="987">
        <v>5024532</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57217</v>
      </c>
      <c r="DH119" s="973"/>
      <c r="DI119" s="973"/>
      <c r="DJ119" s="973"/>
      <c r="DK119" s="974"/>
      <c r="DL119" s="972">
        <v>53140</v>
      </c>
      <c r="DM119" s="973"/>
      <c r="DN119" s="973"/>
      <c r="DO119" s="973"/>
      <c r="DP119" s="974"/>
      <c r="DQ119" s="972">
        <v>47923</v>
      </c>
      <c r="DR119" s="973"/>
      <c r="DS119" s="973"/>
      <c r="DT119" s="973"/>
      <c r="DU119" s="974"/>
      <c r="DV119" s="975">
        <v>2.5</v>
      </c>
      <c r="DW119" s="976"/>
      <c r="DX119" s="976"/>
      <c r="DY119" s="976"/>
      <c r="DZ119" s="977"/>
    </row>
    <row r="120" spans="1:130" s="212" customFormat="1" ht="26.25" customHeight="1" x14ac:dyDescent="0.15">
      <c r="A120" s="1045"/>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2392990</v>
      </c>
      <c r="BR120" s="918"/>
      <c r="BS120" s="918"/>
      <c r="BT120" s="918"/>
      <c r="BU120" s="918"/>
      <c r="BV120" s="918">
        <v>2712893</v>
      </c>
      <c r="BW120" s="918"/>
      <c r="BX120" s="918"/>
      <c r="BY120" s="918"/>
      <c r="BZ120" s="918"/>
      <c r="CA120" s="918">
        <v>2846827</v>
      </c>
      <c r="CB120" s="918"/>
      <c r="CC120" s="918"/>
      <c r="CD120" s="918"/>
      <c r="CE120" s="918"/>
      <c r="CF120" s="931">
        <v>146.9</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9240</v>
      </c>
      <c r="DR120" s="918"/>
      <c r="DS120" s="918"/>
      <c r="DT120" s="918"/>
      <c r="DU120" s="918"/>
      <c r="DV120" s="919">
        <v>0.5</v>
      </c>
      <c r="DW120" s="919"/>
      <c r="DX120" s="919"/>
      <c r="DY120" s="919"/>
      <c r="DZ120" s="920"/>
    </row>
    <row r="121" spans="1:130" s="212" customFormat="1" ht="26.25" customHeight="1" x14ac:dyDescent="0.15">
      <c r="A121" s="1045"/>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509128</v>
      </c>
      <c r="BR121" s="913"/>
      <c r="BS121" s="913"/>
      <c r="BT121" s="913"/>
      <c r="BU121" s="913"/>
      <c r="BV121" s="913">
        <v>449699</v>
      </c>
      <c r="BW121" s="913"/>
      <c r="BX121" s="913"/>
      <c r="BY121" s="913"/>
      <c r="BZ121" s="913"/>
      <c r="CA121" s="913">
        <v>377215</v>
      </c>
      <c r="CB121" s="913"/>
      <c r="CC121" s="913"/>
      <c r="CD121" s="913"/>
      <c r="CE121" s="913"/>
      <c r="CF121" s="907">
        <v>19.5</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5"/>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2946473</v>
      </c>
      <c r="BR122" s="987"/>
      <c r="BS122" s="987"/>
      <c r="BT122" s="987"/>
      <c r="BU122" s="987"/>
      <c r="BV122" s="987">
        <v>3296191</v>
      </c>
      <c r="BW122" s="987"/>
      <c r="BX122" s="987"/>
      <c r="BY122" s="987"/>
      <c r="BZ122" s="987"/>
      <c r="CA122" s="987">
        <v>3308333</v>
      </c>
      <c r="CB122" s="987"/>
      <c r="CC122" s="987"/>
      <c r="CD122" s="987"/>
      <c r="CE122" s="987"/>
      <c r="CF122" s="1004">
        <v>170.7</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5"/>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447</v>
      </c>
      <c r="BP123" s="992"/>
      <c r="BQ123" s="1051">
        <v>5848591</v>
      </c>
      <c r="BR123" s="1018"/>
      <c r="BS123" s="1018"/>
      <c r="BT123" s="1018"/>
      <c r="BU123" s="1018"/>
      <c r="BV123" s="1018">
        <v>6458783</v>
      </c>
      <c r="BW123" s="1018"/>
      <c r="BX123" s="1018"/>
      <c r="BY123" s="1018"/>
      <c r="BZ123" s="1018"/>
      <c r="CA123" s="1018">
        <v>6532375</v>
      </c>
      <c r="CB123" s="1018"/>
      <c r="CC123" s="1018"/>
      <c r="CD123" s="1018"/>
      <c r="CE123" s="1018"/>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5"/>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448</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17416</v>
      </c>
      <c r="AB126" s="946"/>
      <c r="AC126" s="946"/>
      <c r="AD126" s="946"/>
      <c r="AE126" s="947"/>
      <c r="AF126" s="948">
        <v>23176</v>
      </c>
      <c r="AG126" s="946"/>
      <c r="AH126" s="946"/>
      <c r="AI126" s="946"/>
      <c r="AJ126" s="947"/>
      <c r="AK126" s="948">
        <v>26144</v>
      </c>
      <c r="AL126" s="946"/>
      <c r="AM126" s="946"/>
      <c r="AN126" s="946"/>
      <c r="AO126" s="947"/>
      <c r="AP126" s="949">
        <v>1.3</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454</v>
      </c>
      <c r="AY127" s="1020"/>
      <c r="AZ127" s="1020"/>
      <c r="BA127" s="1020"/>
      <c r="BB127" s="1020"/>
      <c r="BC127" s="1020"/>
      <c r="BD127" s="1020"/>
      <c r="BE127" s="1021"/>
      <c r="BF127" s="1022" t="s">
        <v>455</v>
      </c>
      <c r="BG127" s="1020"/>
      <c r="BH127" s="1020"/>
      <c r="BI127" s="1020"/>
      <c r="BJ127" s="1020"/>
      <c r="BK127" s="1020"/>
      <c r="BL127" s="1021"/>
      <c r="BM127" s="1022" t="s">
        <v>456</v>
      </c>
      <c r="BN127" s="1020"/>
      <c r="BO127" s="1020"/>
      <c r="BP127" s="1020"/>
      <c r="BQ127" s="1020"/>
      <c r="BR127" s="1020"/>
      <c r="BS127" s="1021"/>
      <c r="BT127" s="1022" t="s">
        <v>457</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459</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460</v>
      </c>
      <c r="X128" s="1031"/>
      <c r="Y128" s="1031"/>
      <c r="Z128" s="1032"/>
      <c r="AA128" s="1033">
        <v>41571</v>
      </c>
      <c r="AB128" s="1034"/>
      <c r="AC128" s="1034"/>
      <c r="AD128" s="1034"/>
      <c r="AE128" s="1035"/>
      <c r="AF128" s="1036">
        <v>42589</v>
      </c>
      <c r="AG128" s="1034"/>
      <c r="AH128" s="1034"/>
      <c r="AI128" s="1034"/>
      <c r="AJ128" s="1035"/>
      <c r="AK128" s="1036">
        <v>43292</v>
      </c>
      <c r="AL128" s="1034"/>
      <c r="AM128" s="1034"/>
      <c r="AN128" s="1034"/>
      <c r="AO128" s="1035"/>
      <c r="AP128" s="1037"/>
      <c r="AQ128" s="1038"/>
      <c r="AR128" s="1038"/>
      <c r="AS128" s="1038"/>
      <c r="AT128" s="1039"/>
      <c r="AU128" s="214"/>
      <c r="AV128" s="214"/>
      <c r="AW128" s="214"/>
      <c r="AX128" s="883" t="s">
        <v>461</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462</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2003137</v>
      </c>
      <c r="AB129" s="946"/>
      <c r="AC129" s="946"/>
      <c r="AD129" s="946"/>
      <c r="AE129" s="947"/>
      <c r="AF129" s="948">
        <v>2007728</v>
      </c>
      <c r="AG129" s="946"/>
      <c r="AH129" s="946"/>
      <c r="AI129" s="946"/>
      <c r="AJ129" s="947"/>
      <c r="AK129" s="948">
        <v>2129973</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167012</v>
      </c>
      <c r="AB130" s="946"/>
      <c r="AC130" s="946"/>
      <c r="AD130" s="946"/>
      <c r="AE130" s="947"/>
      <c r="AF130" s="948">
        <v>164080</v>
      </c>
      <c r="AG130" s="946"/>
      <c r="AH130" s="946"/>
      <c r="AI130" s="946"/>
      <c r="AJ130" s="947"/>
      <c r="AK130" s="948">
        <v>191841</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4.4000000000000004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1836125</v>
      </c>
      <c r="AB131" s="973"/>
      <c r="AC131" s="973"/>
      <c r="AD131" s="973"/>
      <c r="AE131" s="974"/>
      <c r="AF131" s="972">
        <v>1843648</v>
      </c>
      <c r="AG131" s="973"/>
      <c r="AH131" s="973"/>
      <c r="AI131" s="973"/>
      <c r="AJ131" s="974"/>
      <c r="AK131" s="972">
        <v>1938132</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4.5137450000000001</v>
      </c>
      <c r="AB132" s="1084"/>
      <c r="AC132" s="1084"/>
      <c r="AD132" s="1084"/>
      <c r="AE132" s="1085"/>
      <c r="AF132" s="1086">
        <v>5.0323599999999997</v>
      </c>
      <c r="AG132" s="1084"/>
      <c r="AH132" s="1084"/>
      <c r="AI132" s="1084"/>
      <c r="AJ132" s="1085"/>
      <c r="AK132" s="1086">
        <v>3.7447400000000002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3.6</v>
      </c>
      <c r="AB133" s="1067"/>
      <c r="AC133" s="1067"/>
      <c r="AD133" s="1067"/>
      <c r="AE133" s="1068"/>
      <c r="AF133" s="1066">
        <v>4.3</v>
      </c>
      <c r="AG133" s="1067"/>
      <c r="AH133" s="1067"/>
      <c r="AI133" s="1067"/>
      <c r="AJ133" s="1068"/>
      <c r="AK133" s="1066">
        <v>4.4000000000000004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Wq7UyqhvxvkiaV8BYmpcZB0+L9jjTIJkG19iiKkG3HfGmotP7wkc79qgg5Ldi8ZcTTprVv0GyM3Mbr87nFjkQ==" saltValue="6mTts2vptPholpdRTklh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XnrulmJyvuUYTAjVuphWX4p7ua2cI6nE3B9mf22YiydLrSsFHaqVC8Qdw8nfKUnW6lzNk833YPYA6fsaXx+sw==" saltValue="pYIQH1ASmCqdMLbQScQQ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bRugIkhTj2j6e8XH6nhhJbkF5QjRZkWrupcmYmfVKrSgBDTy0uprNQDlA2Dl33nMQkEFS8fwiL0zkVr/u8zw==" saltValue="J8qKwRUfG/FFvlrfqOAC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756535</v>
      </c>
      <c r="AP9" s="262">
        <v>215660</v>
      </c>
      <c r="AQ9" s="263">
        <v>263788</v>
      </c>
      <c r="AR9" s="264">
        <v>-18.2</v>
      </c>
    </row>
    <row r="10" spans="1:46" ht="13.5" customHeight="1" x14ac:dyDescent="0.15">
      <c r="A10" s="247"/>
      <c r="AK10" s="1103" t="s">
        <v>482</v>
      </c>
      <c r="AL10" s="1104"/>
      <c r="AM10" s="1104"/>
      <c r="AN10" s="1105"/>
      <c r="AO10" s="265">
        <v>230136</v>
      </c>
      <c r="AP10" s="265">
        <v>65603</v>
      </c>
      <c r="AQ10" s="266">
        <v>39680</v>
      </c>
      <c r="AR10" s="267">
        <v>65.3</v>
      </c>
    </row>
    <row r="11" spans="1:46" ht="13.5" customHeight="1" x14ac:dyDescent="0.15">
      <c r="A11" s="247"/>
      <c r="AK11" s="1103" t="s">
        <v>483</v>
      </c>
      <c r="AL11" s="1104"/>
      <c r="AM11" s="1104"/>
      <c r="AN11" s="1105"/>
      <c r="AO11" s="265" t="s">
        <v>484</v>
      </c>
      <c r="AP11" s="265" t="s">
        <v>484</v>
      </c>
      <c r="AQ11" s="266">
        <v>4557</v>
      </c>
      <c r="AR11" s="267" t="s">
        <v>484</v>
      </c>
    </row>
    <row r="12" spans="1:46" ht="13.5" customHeight="1" x14ac:dyDescent="0.15">
      <c r="A12" s="247"/>
      <c r="AK12" s="1103" t="s">
        <v>485</v>
      </c>
      <c r="AL12" s="1104"/>
      <c r="AM12" s="1104"/>
      <c r="AN12" s="1105"/>
      <c r="AO12" s="265" t="s">
        <v>484</v>
      </c>
      <c r="AP12" s="265" t="s">
        <v>484</v>
      </c>
      <c r="AQ12" s="266" t="s">
        <v>484</v>
      </c>
      <c r="AR12" s="267" t="s">
        <v>484</v>
      </c>
    </row>
    <row r="13" spans="1:46" ht="13.5" customHeight="1" x14ac:dyDescent="0.15">
      <c r="A13" s="247"/>
      <c r="AK13" s="1103" t="s">
        <v>486</v>
      </c>
      <c r="AL13" s="1104"/>
      <c r="AM13" s="1104"/>
      <c r="AN13" s="1105"/>
      <c r="AO13" s="265">
        <v>18165</v>
      </c>
      <c r="AP13" s="265">
        <v>5178</v>
      </c>
      <c r="AQ13" s="266">
        <v>12917</v>
      </c>
      <c r="AR13" s="267">
        <v>-59.9</v>
      </c>
    </row>
    <row r="14" spans="1:46" ht="13.5" customHeight="1" x14ac:dyDescent="0.15">
      <c r="A14" s="247"/>
      <c r="AK14" s="1103" t="s">
        <v>487</v>
      </c>
      <c r="AL14" s="1104"/>
      <c r="AM14" s="1104"/>
      <c r="AN14" s="1105"/>
      <c r="AO14" s="265">
        <v>13700</v>
      </c>
      <c r="AP14" s="265">
        <v>3905</v>
      </c>
      <c r="AQ14" s="266">
        <v>4746</v>
      </c>
      <c r="AR14" s="267">
        <v>-17.7</v>
      </c>
    </row>
    <row r="15" spans="1:46" ht="13.5" customHeight="1" x14ac:dyDescent="0.15">
      <c r="A15" s="247"/>
      <c r="AK15" s="1106" t="s">
        <v>488</v>
      </c>
      <c r="AL15" s="1107"/>
      <c r="AM15" s="1107"/>
      <c r="AN15" s="1108"/>
      <c r="AO15" s="265">
        <v>-28989</v>
      </c>
      <c r="AP15" s="265">
        <v>-8264</v>
      </c>
      <c r="AQ15" s="266">
        <v>-12765</v>
      </c>
      <c r="AR15" s="267">
        <v>-35.299999999999997</v>
      </c>
    </row>
    <row r="16" spans="1:46" x14ac:dyDescent="0.15">
      <c r="A16" s="247"/>
      <c r="AK16" s="1106" t="s">
        <v>177</v>
      </c>
      <c r="AL16" s="1107"/>
      <c r="AM16" s="1107"/>
      <c r="AN16" s="1108"/>
      <c r="AO16" s="265">
        <v>989547</v>
      </c>
      <c r="AP16" s="265">
        <v>282083</v>
      </c>
      <c r="AQ16" s="266">
        <v>312922</v>
      </c>
      <c r="AR16" s="267">
        <v>-9.9</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21.66</v>
      </c>
      <c r="AP21" s="278">
        <v>24.75</v>
      </c>
      <c r="AQ21" s="279">
        <v>-3.09</v>
      </c>
      <c r="AS21" s="280"/>
      <c r="AT21" s="276"/>
    </row>
    <row r="22" spans="1:46" s="248" customFormat="1" x14ac:dyDescent="0.15">
      <c r="A22" s="276"/>
      <c r="AK22" s="1109" t="s">
        <v>494</v>
      </c>
      <c r="AL22" s="1110"/>
      <c r="AM22" s="1110"/>
      <c r="AN22" s="1111"/>
      <c r="AO22" s="281">
        <v>95.3</v>
      </c>
      <c r="AP22" s="282">
        <v>95.6</v>
      </c>
      <c r="AQ22" s="283">
        <v>-0.3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246971</v>
      </c>
      <c r="AP32" s="291">
        <v>70402</v>
      </c>
      <c r="AQ32" s="292">
        <v>170896</v>
      </c>
      <c r="AR32" s="293">
        <v>-58.8</v>
      </c>
    </row>
    <row r="33" spans="1:46" ht="13.5" customHeight="1" x14ac:dyDescent="0.15">
      <c r="A33" s="247"/>
      <c r="AK33" s="1117" t="s">
        <v>499</v>
      </c>
      <c r="AL33" s="1118"/>
      <c r="AM33" s="1118"/>
      <c r="AN33" s="1119"/>
      <c r="AO33" s="291" t="s">
        <v>484</v>
      </c>
      <c r="AP33" s="291" t="s">
        <v>484</v>
      </c>
      <c r="AQ33" s="292" t="s">
        <v>484</v>
      </c>
      <c r="AR33" s="293" t="s">
        <v>484</v>
      </c>
    </row>
    <row r="34" spans="1:46" ht="27" customHeight="1" x14ac:dyDescent="0.15">
      <c r="A34" s="247"/>
      <c r="AK34" s="1117" t="s">
        <v>500</v>
      </c>
      <c r="AL34" s="1118"/>
      <c r="AM34" s="1118"/>
      <c r="AN34" s="1119"/>
      <c r="AO34" s="291" t="s">
        <v>484</v>
      </c>
      <c r="AP34" s="291" t="s">
        <v>484</v>
      </c>
      <c r="AQ34" s="292">
        <v>5</v>
      </c>
      <c r="AR34" s="293" t="s">
        <v>484</v>
      </c>
    </row>
    <row r="35" spans="1:46" ht="27" customHeight="1" x14ac:dyDescent="0.15">
      <c r="A35" s="247"/>
      <c r="AK35" s="1117" t="s">
        <v>501</v>
      </c>
      <c r="AL35" s="1118"/>
      <c r="AM35" s="1118"/>
      <c r="AN35" s="1119"/>
      <c r="AO35" s="291">
        <v>7</v>
      </c>
      <c r="AP35" s="291">
        <v>2</v>
      </c>
      <c r="AQ35" s="292">
        <v>33138</v>
      </c>
      <c r="AR35" s="293">
        <v>-100</v>
      </c>
    </row>
    <row r="36" spans="1:46" ht="27" customHeight="1" x14ac:dyDescent="0.15">
      <c r="A36" s="247"/>
      <c r="AK36" s="1117" t="s">
        <v>502</v>
      </c>
      <c r="AL36" s="1118"/>
      <c r="AM36" s="1118"/>
      <c r="AN36" s="1119"/>
      <c r="AO36" s="291">
        <v>34550</v>
      </c>
      <c r="AP36" s="291">
        <v>9849</v>
      </c>
      <c r="AQ36" s="292">
        <v>2943</v>
      </c>
      <c r="AR36" s="293">
        <v>234.7</v>
      </c>
    </row>
    <row r="37" spans="1:46" ht="13.5" customHeight="1" x14ac:dyDescent="0.15">
      <c r="A37" s="247"/>
      <c r="AK37" s="1117" t="s">
        <v>503</v>
      </c>
      <c r="AL37" s="1118"/>
      <c r="AM37" s="1118"/>
      <c r="AN37" s="1119"/>
      <c r="AO37" s="291">
        <v>26144</v>
      </c>
      <c r="AP37" s="291">
        <v>7453</v>
      </c>
      <c r="AQ37" s="292">
        <v>1487</v>
      </c>
      <c r="AR37" s="293">
        <v>401.2</v>
      </c>
    </row>
    <row r="38" spans="1:46" ht="27" customHeight="1" x14ac:dyDescent="0.15">
      <c r="A38" s="247"/>
      <c r="AK38" s="1120" t="s">
        <v>504</v>
      </c>
      <c r="AL38" s="1121"/>
      <c r="AM38" s="1121"/>
      <c r="AN38" s="1122"/>
      <c r="AO38" s="294">
        <v>39</v>
      </c>
      <c r="AP38" s="294">
        <v>11</v>
      </c>
      <c r="AQ38" s="295">
        <v>60</v>
      </c>
      <c r="AR38" s="283">
        <v>-81.7</v>
      </c>
      <c r="AS38" s="290"/>
    </row>
    <row r="39" spans="1:46" x14ac:dyDescent="0.15">
      <c r="A39" s="247"/>
      <c r="AK39" s="1120" t="s">
        <v>505</v>
      </c>
      <c r="AL39" s="1121"/>
      <c r="AM39" s="1121"/>
      <c r="AN39" s="1122"/>
      <c r="AO39" s="291">
        <v>-43292</v>
      </c>
      <c r="AP39" s="291">
        <v>-12341</v>
      </c>
      <c r="AQ39" s="292">
        <v>-8408</v>
      </c>
      <c r="AR39" s="293">
        <v>46.8</v>
      </c>
      <c r="AS39" s="290"/>
    </row>
    <row r="40" spans="1:46" ht="27" customHeight="1" x14ac:dyDescent="0.15">
      <c r="A40" s="247"/>
      <c r="AK40" s="1117" t="s">
        <v>506</v>
      </c>
      <c r="AL40" s="1118"/>
      <c r="AM40" s="1118"/>
      <c r="AN40" s="1119"/>
      <c r="AO40" s="291">
        <v>-191841</v>
      </c>
      <c r="AP40" s="291">
        <v>-54687</v>
      </c>
      <c r="AQ40" s="292">
        <v>-141122</v>
      </c>
      <c r="AR40" s="293">
        <v>-61.2</v>
      </c>
      <c r="AS40" s="290"/>
    </row>
    <row r="41" spans="1:46" x14ac:dyDescent="0.15">
      <c r="A41" s="247"/>
      <c r="AK41" s="1123" t="s">
        <v>287</v>
      </c>
      <c r="AL41" s="1124"/>
      <c r="AM41" s="1124"/>
      <c r="AN41" s="1125"/>
      <c r="AO41" s="291">
        <v>72578</v>
      </c>
      <c r="AP41" s="291">
        <v>20689</v>
      </c>
      <c r="AQ41" s="292">
        <v>59000</v>
      </c>
      <c r="AR41" s="293">
        <v>-64.900000000000006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1811165</v>
      </c>
      <c r="AN51" s="313">
        <v>475247</v>
      </c>
      <c r="AO51" s="314">
        <v>487.4</v>
      </c>
      <c r="AP51" s="315">
        <v>301035</v>
      </c>
      <c r="AQ51" s="316">
        <v>12.2</v>
      </c>
      <c r="AR51" s="317">
        <v>475.2</v>
      </c>
    </row>
    <row r="52" spans="1:44" x14ac:dyDescent="0.15">
      <c r="A52" s="247"/>
      <c r="AK52" s="318"/>
      <c r="AL52" s="319" t="s">
        <v>516</v>
      </c>
      <c r="AM52" s="320">
        <v>835446</v>
      </c>
      <c r="AN52" s="321">
        <v>219220</v>
      </c>
      <c r="AO52" s="322">
        <v>252.9</v>
      </c>
      <c r="AP52" s="323">
        <v>154376</v>
      </c>
      <c r="AQ52" s="324">
        <v>29.1</v>
      </c>
      <c r="AR52" s="325">
        <v>223.8</v>
      </c>
    </row>
    <row r="53" spans="1:44" x14ac:dyDescent="0.15">
      <c r="A53" s="247"/>
      <c r="AK53" s="303" t="s">
        <v>517</v>
      </c>
      <c r="AL53" s="304"/>
      <c r="AM53" s="312">
        <v>516082</v>
      </c>
      <c r="AN53" s="313">
        <v>138694</v>
      </c>
      <c r="AO53" s="314">
        <v>-70.8</v>
      </c>
      <c r="AP53" s="315">
        <v>277467</v>
      </c>
      <c r="AQ53" s="316">
        <v>-7.8</v>
      </c>
      <c r="AR53" s="317">
        <v>-63</v>
      </c>
    </row>
    <row r="54" spans="1:44" x14ac:dyDescent="0.15">
      <c r="A54" s="247"/>
      <c r="AK54" s="318"/>
      <c r="AL54" s="319" t="s">
        <v>516</v>
      </c>
      <c r="AM54" s="320">
        <v>417137</v>
      </c>
      <c r="AN54" s="321">
        <v>112103</v>
      </c>
      <c r="AO54" s="322">
        <v>-48.9</v>
      </c>
      <c r="AP54" s="323">
        <v>128378</v>
      </c>
      <c r="AQ54" s="324">
        <v>-16.8</v>
      </c>
      <c r="AR54" s="325">
        <v>-32.1</v>
      </c>
    </row>
    <row r="55" spans="1:44" x14ac:dyDescent="0.15">
      <c r="A55" s="247"/>
      <c r="AK55" s="303" t="s">
        <v>518</v>
      </c>
      <c r="AL55" s="304"/>
      <c r="AM55" s="312">
        <v>903590</v>
      </c>
      <c r="AN55" s="313">
        <v>247627</v>
      </c>
      <c r="AO55" s="314">
        <v>78.5</v>
      </c>
      <c r="AP55" s="315">
        <v>282256</v>
      </c>
      <c r="AQ55" s="316">
        <v>1.7</v>
      </c>
      <c r="AR55" s="317">
        <v>76.8</v>
      </c>
    </row>
    <row r="56" spans="1:44" x14ac:dyDescent="0.15">
      <c r="A56" s="247"/>
      <c r="AK56" s="318"/>
      <c r="AL56" s="319" t="s">
        <v>516</v>
      </c>
      <c r="AM56" s="320">
        <v>816860</v>
      </c>
      <c r="AN56" s="321">
        <v>223859</v>
      </c>
      <c r="AO56" s="322">
        <v>99.7</v>
      </c>
      <c r="AP56" s="323">
        <v>145453</v>
      </c>
      <c r="AQ56" s="324">
        <v>13.3</v>
      </c>
      <c r="AR56" s="325">
        <v>86.4</v>
      </c>
    </row>
    <row r="57" spans="1:44" x14ac:dyDescent="0.15">
      <c r="A57" s="247"/>
      <c r="AK57" s="303" t="s">
        <v>519</v>
      </c>
      <c r="AL57" s="304"/>
      <c r="AM57" s="312">
        <v>944539</v>
      </c>
      <c r="AN57" s="313">
        <v>264577</v>
      </c>
      <c r="AO57" s="314">
        <v>6.8</v>
      </c>
      <c r="AP57" s="315">
        <v>295341</v>
      </c>
      <c r="AQ57" s="316">
        <v>4.5999999999999996</v>
      </c>
      <c r="AR57" s="317">
        <v>2.2000000000000002</v>
      </c>
    </row>
    <row r="58" spans="1:44" x14ac:dyDescent="0.15">
      <c r="A58" s="247"/>
      <c r="AK58" s="318"/>
      <c r="AL58" s="319" t="s">
        <v>516</v>
      </c>
      <c r="AM58" s="320">
        <v>855683</v>
      </c>
      <c r="AN58" s="321">
        <v>239687</v>
      </c>
      <c r="AO58" s="322">
        <v>7.1</v>
      </c>
      <c r="AP58" s="323">
        <v>137402</v>
      </c>
      <c r="AQ58" s="324">
        <v>-5.5</v>
      </c>
      <c r="AR58" s="325">
        <v>12.6</v>
      </c>
    </row>
    <row r="59" spans="1:44" x14ac:dyDescent="0.15">
      <c r="A59" s="247"/>
      <c r="AK59" s="303" t="s">
        <v>520</v>
      </c>
      <c r="AL59" s="304"/>
      <c r="AM59" s="312">
        <v>469681</v>
      </c>
      <c r="AN59" s="313">
        <v>133889</v>
      </c>
      <c r="AO59" s="314">
        <v>-49.4</v>
      </c>
      <c r="AP59" s="315">
        <v>292845</v>
      </c>
      <c r="AQ59" s="316">
        <v>-0.8</v>
      </c>
      <c r="AR59" s="317">
        <v>-48.6</v>
      </c>
    </row>
    <row r="60" spans="1:44" x14ac:dyDescent="0.15">
      <c r="A60" s="247"/>
      <c r="AK60" s="318"/>
      <c r="AL60" s="319" t="s">
        <v>516</v>
      </c>
      <c r="AM60" s="320">
        <v>366250</v>
      </c>
      <c r="AN60" s="321">
        <v>104404</v>
      </c>
      <c r="AO60" s="322">
        <v>-56.4</v>
      </c>
      <c r="AP60" s="323">
        <v>143187</v>
      </c>
      <c r="AQ60" s="324">
        <v>4.2</v>
      </c>
      <c r="AR60" s="325">
        <v>-60.6</v>
      </c>
    </row>
    <row r="61" spans="1:44" x14ac:dyDescent="0.15">
      <c r="A61" s="247"/>
      <c r="AK61" s="303" t="s">
        <v>521</v>
      </c>
      <c r="AL61" s="326"/>
      <c r="AM61" s="312">
        <v>929011</v>
      </c>
      <c r="AN61" s="313">
        <v>252007</v>
      </c>
      <c r="AO61" s="314">
        <v>90.5</v>
      </c>
      <c r="AP61" s="315">
        <v>289789</v>
      </c>
      <c r="AQ61" s="327">
        <v>2</v>
      </c>
      <c r="AR61" s="317">
        <v>88.5</v>
      </c>
    </row>
    <row r="62" spans="1:44" x14ac:dyDescent="0.15">
      <c r="A62" s="247"/>
      <c r="AK62" s="318"/>
      <c r="AL62" s="319" t="s">
        <v>516</v>
      </c>
      <c r="AM62" s="320">
        <v>658275</v>
      </c>
      <c r="AN62" s="321">
        <v>179855</v>
      </c>
      <c r="AO62" s="322">
        <v>50.9</v>
      </c>
      <c r="AP62" s="323">
        <v>141759</v>
      </c>
      <c r="AQ62" s="324">
        <v>4.9000000000000004</v>
      </c>
      <c r="AR62" s="325">
        <v>46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reGjLV5hW61edZYG/a4/r6XQ38QeBUaujoMW0vcVrA68bM8dtaQqrpAZB21Ko//+MDhPX8ddI3WNOXPkLseNw==" saltValue="nYzGTeSd3B2mCaXKbZfD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mIgoAK7M/qoA4xRmykuqoNCMfMEbRRFwf/0YoXJ6KkO281mir4bahcr+kboT1kkySrgBQbAUeQ8ig5R+s/r7OA==" saltValue="BK8mcGhw3EM2olovzr2k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v0xElDY0d02Ttx6GVdUGCZgXCEWeyKipIQoWPpo6kiF4JK29lnP6fhKxTubtRxk64XF/jVbvuDaYKeLCdUsXBA==" saltValue="39+tNUYiAsuM0GdU6S+U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34.36</v>
      </c>
      <c r="G47" s="12">
        <v>31.49</v>
      </c>
      <c r="H47" s="12">
        <v>32.840000000000003</v>
      </c>
      <c r="I47" s="12">
        <v>32.78</v>
      </c>
      <c r="J47" s="13">
        <v>30.93</v>
      </c>
    </row>
    <row r="48" spans="2:10" ht="57.75" customHeight="1" x14ac:dyDescent="0.15">
      <c r="B48" s="14"/>
      <c r="C48" s="1128" t="s">
        <v>4</v>
      </c>
      <c r="D48" s="1128"/>
      <c r="E48" s="1129"/>
      <c r="F48" s="15">
        <v>1.27</v>
      </c>
      <c r="G48" s="16">
        <v>2.4700000000000002</v>
      </c>
      <c r="H48" s="16">
        <v>4.8600000000000003</v>
      </c>
      <c r="I48" s="16">
        <v>4.88</v>
      </c>
      <c r="J48" s="17">
        <v>6.65</v>
      </c>
    </row>
    <row r="49" spans="2:10" ht="57.75" customHeight="1" thickBot="1" x14ac:dyDescent="0.2">
      <c r="B49" s="18"/>
      <c r="C49" s="1130" t="s">
        <v>5</v>
      </c>
      <c r="D49" s="1130"/>
      <c r="E49" s="1131"/>
      <c r="F49" s="19">
        <v>0.21</v>
      </c>
      <c r="G49" s="20">
        <v>1.36</v>
      </c>
      <c r="H49" s="20">
        <v>2.83</v>
      </c>
      <c r="I49" s="20">
        <v>0.04</v>
      </c>
      <c r="J49" s="21">
        <v>2.09</v>
      </c>
    </row>
    <row r="50" spans="2:10" x14ac:dyDescent="0.15"/>
  </sheetData>
  <sheetProtection algorithmName="SHA-512" hashValue="kTGsohlWT1pbPkJt+hGJygNKgHbQwlfMSed2bSEcXB1n9vlS81oxScdUFqXO0uFJAL3zvoEPmGdbfQt8b1uQLw==" saltValue="RORvPo3oBxeo1y+x8J/U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祐人</cp:lastModifiedBy>
  <cp:lastPrinted>2026-03-17T01:38:27Z</cp:lastPrinted>
  <dcterms:created xsi:type="dcterms:W3CDTF">2026-02-23T03:58:14Z</dcterms:created>
  <dcterms:modified xsi:type="dcterms:W3CDTF">2026-03-17T01:39:08Z</dcterms:modified>
  <cp:category/>
</cp:coreProperties>
</file>