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dc\総務・防災課\00_H29以降フォルダ管理（案）\05_財政係\10_その他財政事務に関すること\01_財政報告\06_財政状況資料集\R4年度決算\2025.02.10_令和４年度財政状況資料集の作成及び提出について②\"/>
    </mc:Choice>
  </mc:AlternateContent>
  <xr:revisionPtr revIDLastSave="0" documentId="13_ncr:1_{B70128AF-EF83-4AB5-8EF2-BB35BE56BE62}" xr6:coauthVersionLast="47" xr6:coauthVersionMax="47" xr10:uidLastSave="{00000000-0000-0000-0000-000000000000}"/>
  <bookViews>
    <workbookView xWindow="-108" yWindow="-108" windowWidth="23256" windowHeight="12576" tabRatio="69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C36" i="10"/>
  <c r="CO35" i="10"/>
  <c r="BE35" i="10"/>
  <c r="AM35" i="10"/>
  <c r="C35" i="10"/>
  <c r="CO34" i="10"/>
  <c r="BE34" i="10"/>
  <c r="C34" i="10"/>
  <c r="U34" i="10" s="1"/>
  <c r="U35" i="10" s="1"/>
  <c r="U36" i="10" s="1"/>
  <c r="AM34" i="10" l="1"/>
  <c r="BW34" i="10" s="1"/>
  <c r="BW35" i="10" s="1"/>
  <c r="BW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<sst xmlns="http://schemas.openxmlformats.org/spreadsheetml/2006/main" count="1133" uniqueCount="590">
  <si>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</si>
  <si>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</si>
  <si>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</si>
  <si>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</si>
  <si>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</si>
  <si>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</si>
  <si>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</si>
  <si>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</si>
  <si>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</si>
  <si>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</si>
  <si>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</si>
  <si>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</si>
  <si>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</si>
  <si>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</si>
  <si>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</si>
  <si>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</si>
  <si>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</si>
  <si>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</si>
  <si>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</si>
  <si>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</si>
  <si>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</si>
  <si>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</si>
  <si>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</si>
  <si>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</si>
  <si>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</si>
  <si>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</si>
  <si>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</si>
  <si>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</si>
  <si>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</si>
  <si>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</si>
  <si>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</si>
  <si>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</si>
  <si>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</si>
  <si>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</si>
  <si>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</si>
  <si>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</si>
  <si>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</si>
  <si>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</si>
  <si>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</si>
  <si>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</si>
  <si>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</si>
  <si>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</si>
  <si>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</si>
  <si>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</si>
  <si>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</si>
  <si>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</si>
  <si>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</si>
  <si>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</si>
  <si>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</si>
  <si>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</si>
  <si>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</si>
  <si>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</si>
  <si>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</si>
  <si>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</si>
  <si>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</si>
  <si>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</si>
  <si>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</si>
  <si>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</si>
  <si>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</si>
  <si>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</si>
  <si>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</si>
  <si>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</si>
  <si>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</si>
  <si>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</si>
  <si>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</si>
  <si>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</si>
  <si>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</si>
  <si>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</si>
  <si>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</si>
  <si>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</si>
  <si>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</si>
  <si>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</si>
  <si>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</si>
  <si>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</si>
  <si>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</si>
  <si>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</si>
  <si>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</si>
  <si>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</si>
  <si>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</si>
  <si>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</si>
  <si>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</si>
  <si>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</si>
  <si>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</si>
  <si>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</si>
  <si>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</si>
  <si>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</si>
  <si>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</si>
  <si>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</si>
  <si>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</si>
  <si>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</si>
  <si>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</si>
  <si>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</si>
  <si>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</si>
  <si>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</si>
  <si>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</si>
  <si>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</si>
  <si>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</si>
  <si>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</si>
  <si>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</si>
  <si>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</si>
  <si>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鹿部町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</si>
  <si>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</si>
  <si>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</si>
  <si>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</si>
  <si>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</si>
  <si>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</si>
  <si>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</si>
  <si>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</si>
  <si>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</si>
  <si>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</si>
  <si>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</si>
  <si>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</si>
  <si>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</si>
  <si>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</si>
  <si>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</si>
  <si>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</si>
  <si>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</si>
  <si>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</si>
  <si>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</si>
  <si>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</si>
  <si>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</si>
  <si>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</si>
  <si>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</si>
  <si>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</si>
  <si>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</si>
  <si>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</si>
  <si>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</si>
  <si>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</si>
  <si>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</si>
  <si>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</si>
  <si>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</si>
  <si>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</si>
  <si>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</si>
  <si>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</si>
  <si>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</si>
  <si>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</si>
  <si>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</si>
  <si>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</si>
  <si>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</si>
  <si>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</si>
  <si>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</si>
  <si>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</si>
  <si>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</si>
  <si>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</si>
  <si>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</si>
  <si>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</si>
  <si>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</si>
  <si>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</si>
  <si>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</si>
  <si>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</si>
  <si>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</si>
  <si>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</si>
  <si>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</si>
  <si>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</si>
  <si>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</si>
  <si>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</si>
  <si>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</si>
  <si>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</si>
  <si>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</si>
  <si>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</si>
  <si>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</si>
  <si>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</si>
  <si>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</si>
  <si>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</si>
  <si>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</si>
  <si>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</si>
  <si>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</si>
  <si>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</si>
  <si>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</si>
  <si>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</si>
  <si>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</si>
  <si>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</si>
  <si>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</si>
  <si>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</si>
  <si>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</si>
  <si>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</si>
  <si>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</si>
  <si>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</si>
  <si>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</si>
  <si>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</si>
  <si>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</si>
  <si>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</si>
  <si>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</si>
  <si>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</si>
  <si>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</si>
  <si>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</si>
  <si>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</si>
  <si>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</si>
  <si>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</si>
  <si>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</si>
  <si>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</si>
  <si>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</si>
  <si>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</si>
  <si>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</si>
  <si>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</si>
  <si>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</si>
  <si>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</si>
  <si>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</si>
  <si>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</si>
  <si>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</si>
  <si>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</si>
  <si>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</si>
  <si>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</si>
  <si>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</si>
  <si>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</si>
  <si>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</si>
  <si>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</si>
  <si>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</si>
  <si>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</si>
  <si>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</si>
  <si>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</si>
  <si>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</si>
  <si>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</si>
  <si>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</si>
  <si>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</si>
  <si>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</si>
  <si>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北海道鹿部町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</si>
  <si>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</si>
  <si>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</si>
  <si>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</si>
  <si>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</si>
  <si>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</si>
  <si>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</si>
  <si>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</si>
  <si>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</si>
  <si>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</si>
  <si>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</si>
  <si>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</si>
  <si>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</si>
  <si>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</si>
  <si>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</si>
  <si>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</si>
  <si>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</si>
  <si>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</si>
  <si>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</si>
  <si>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</si>
  <si>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</si>
  <si>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</si>
  <si>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</si>
  <si>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</si>
  <si>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</si>
  <si>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</si>
  <si>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</si>
  <si>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</si>
  <si>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</si>
  <si>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</si>
  <si>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</si>
  <si>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</si>
  <si>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</si>
  <si>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</si>
  <si>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</si>
  <si>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</si>
  <si>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</si>
  <si>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</si>
  <si>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</si>
  <si>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</si>
  <si>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</si>
  <si>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</si>
  <si>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</si>
  <si>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</si>
  <si>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</si>
  <si>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</si>
  <si>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</si>
  <si>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</si>
  <si>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</si>
  <si>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</si>
  <si>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</si>
  <si>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</si>
  <si>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</si>
  <si>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</si>
  <si>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</si>
  <si>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</si>
  <si>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</si>
  <si>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</si>
  <si>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</si>
  <si>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</si>
  <si>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</si>
  <si>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</si>
  <si>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</si>
  <si>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</si>
  <si>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</si>
  <si>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</si>
  <si>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</si>
  <si>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</si>
  <si>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</si>
  <si>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</si>
  <si>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</si>
  <si>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</si>
  <si>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</si>
  <si>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</si>
  <si>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</si>
  <si>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</si>
  <si>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</si>
  <si>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</si>
  <si>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</si>
  <si>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</si>
  <si>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</si>
  <si>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</si>
  <si>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</si>
  <si>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</si>
  <si>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</si>
  <si>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</si>
  <si>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</si>
  <si>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</si>
  <si>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</si>
  <si>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</si>
  <si>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</si>
  <si>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</si>
  <si>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</si>
  <si>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</si>
  <si>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</si>
  <si>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</si>
  <si>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</si>
  <si>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</si>
  <si>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</si>
  <si>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</si>
  <si>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</si>
  <si>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</si>
  <si>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</si>
  <si>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</si>
  <si>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</si>
  <si>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</si>
  <si>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</si>
  <si>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</si>
  <si>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</si>
  <si>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</si>
  <si>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</si>
  <si>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</si>
  <si>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</si>
  <si>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</si>
  <si>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</si>
  <si>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</si>
  <si>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</si>
  <si>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</si>
  <si>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</si>
  <si>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</si>
  <si>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</si>
  <si>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</si>
  <si>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</si>
  <si>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</si>
  <si>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</si>
  <si>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</si>
  <si>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</si>
  <si>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</si>
  <si>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</si>
  <si>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</si>
  <si>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</si>
  <si>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</si>
  <si>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</si>
  <si>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</si>
  <si>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</si>
  <si>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</si>
  <si>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</si>
  <si>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</si>
  <si>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</si>
  <si>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</si>
  <si>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</si>
  <si>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</si>
  <si>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</si>
  <si>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</si>
  <si>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</si>
  <si>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</si>
  <si>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</si>
  <si>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</si>
  <si>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</si>
  <si>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</si>
  <si>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</si>
  <si>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</si>
  <si>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</si>
  <si>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北海道鹿部町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</si>
  <si>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</si>
  <si>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</si>
  <si>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</si>
  <si>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</si>
  <si>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</si>
  <si>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</si>
  <si>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</si>
  <si>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</si>
  <si>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</si>
  <si>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</si>
  <si>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</si>
  <si>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</si>
  <si>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</si>
  <si>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</si>
  <si>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</si>
  <si>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</si>
  <si>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</si>
  <si>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</si>
  <si>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</si>
  <si>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</si>
  <si>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</si>
  <si>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</si>
  <si>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</si>
  <si>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</si>
  <si>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</si>
  <si>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</si>
  <si>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</si>
  <si>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</si>
  <si>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</si>
  <si>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</si>
  <si>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</si>
  <si>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</si>
  <si>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</si>
  <si>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</si>
  <si>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鹿部町国民健康保険事業勘定特別会計</t>
    <phoneticPr fontId="5"/>
  </si>
  <si>
    <t>鹿部町介護保険事業特別会計</t>
    <phoneticPr fontId="5"/>
  </si>
  <si>
    <t>鹿部町後期高齢者医療特別会計</t>
    <phoneticPr fontId="5"/>
  </si>
  <si>
    <t>鹿部町簡易水道事業会計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</si>
  <si>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</si>
  <si>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</si>
  <si>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</si>
  <si>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</si>
  <si>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</si>
  <si>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</si>
  <si>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</si>
  <si>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</si>
  <si>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</si>
  <si>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</si>
  <si>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</si>
  <si>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</si>
  <si>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</si>
  <si>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</si>
  <si>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</si>
  <si>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</si>
  <si>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</si>
  <si>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</si>
  <si>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</si>
  <si>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</si>
  <si>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</si>
  <si>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</si>
  <si>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</si>
  <si>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</si>
  <si>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</si>
  <si>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</si>
  <si>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</si>
  <si>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</si>
  <si>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</si>
  <si>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</si>
  <si>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</si>
  <si>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</si>
  <si>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</si>
  <si>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</si>
  <si>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</si>
  <si>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</si>
  <si>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</si>
  <si>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</si>
  <si>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</si>
  <si>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</si>
  <si>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</si>
  <si>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</si>
  <si>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</si>
  <si>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</si>
  <si>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</si>
  <si>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</si>
  <si>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</si>
  <si>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</si>
  <si>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</si>
  <si>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</si>
  <si>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</si>
  <si>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</si>
  <si>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</si>
  <si>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</si>
  <si>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</si>
  <si>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</si>
  <si>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</si>
  <si>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</si>
  <si>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鹿部町簡易水道事業会計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</si>
  <si>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</si>
  <si>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鹿部町後期高齢者医療特別会計</t>
    <phoneticPr fontId="5"/>
  </si>
  <si>
    <t>(Ｆ)</t>
    <phoneticPr fontId="5"/>
  </si>
  <si>
    <t>鹿部町国民健康保険事業勘定特別会計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</si>
  <si>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</si>
  <si>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</si>
  <si>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</si>
  <si>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</si>
  <si>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</si>
  <si>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</si>
  <si>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</si>
  <si>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</si>
  <si>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</si>
  <si>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</si>
  <si>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</si>
  <si>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</si>
  <si>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</si>
  <si>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</si>
  <si>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</si>
  <si>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</si>
  <si>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</si>
  <si>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</si>
  <si>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</si>
  <si>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</si>
  <si>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</si>
  <si>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</si>
  <si>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</si>
  <si>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</si>
  <si>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</si>
  <si>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</si>
  <si>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</si>
  <si>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</si>
  <si>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</si>
  <si>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</si>
  <si>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</si>
  <si>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</si>
  <si>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</si>
  <si>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</si>
  <si>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</si>
  <si>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</si>
  <si>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</si>
  <si>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</si>
  <si>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</si>
  <si>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</si>
  <si>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</si>
  <si>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</si>
  <si>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</si>
  <si>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</si>
  <si>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</si>
  <si>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</si>
  <si>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</si>
  <si>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</si>
  <si>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</si>
  <si>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</si>
  <si>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</si>
  <si>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</si>
  <si>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</si>
  <si>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</si>
  <si>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</si>
  <si>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</si>
  <si>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</si>
  <si>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</si>
  <si>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</si>
  <si>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</si>
  <si>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</si>
  <si>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</si>
  <si>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</si>
  <si>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</si>
  <si>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</si>
  <si>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</si>
  <si>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</si>
  <si>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</si>
  <si>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</si>
  <si>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</si>
  <si>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</si>
  <si>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</si>
  <si>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</si>
  <si>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</si>
  <si>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</si>
  <si>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</si>
  <si>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</si>
  <si>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</si>
  <si>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</si>
  <si>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</si>
  <si>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</si>
  <si>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</si>
  <si>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</si>
  <si>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1.81</t>
  </si>
  <si>
    <t>▲ 0.91</t>
  </si>
  <si>
    <t>鹿部町簡易水道事業会計</t>
  </si>
  <si>
    <t>一般会計</t>
  </si>
  <si>
    <t>鹿部町国民健康保険事業勘定特別会計</t>
  </si>
  <si>
    <t>鹿部町介護保険事業特別会計</t>
  </si>
  <si>
    <t>鹿部町後期高齢者医療特別会計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</si>
  <si>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</si>
  <si>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</si>
  <si>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</si>
  <si>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</si>
  <si>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</si>
  <si>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</si>
  <si>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</si>
  <si>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</si>
  <si>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法適用企業</t>
  </si>
  <si>
    <t>-</t>
    <phoneticPr fontId="2"/>
  </si>
  <si>
    <t>渡島・檜山地方税滞納整理機構</t>
    <rPh sb="0" eb="2">
      <t>オシマ</t>
    </rPh>
    <rPh sb="3" eb="5">
      <t>ヒヤマ</t>
    </rPh>
    <rPh sb="5" eb="8">
      <t>チホウゼイ</t>
    </rPh>
    <rPh sb="8" eb="10">
      <t>タイノウ</t>
    </rPh>
    <rPh sb="10" eb="12">
      <t>セイリ</t>
    </rPh>
    <rPh sb="12" eb="14">
      <t>キコウ</t>
    </rPh>
    <phoneticPr fontId="2"/>
  </si>
  <si>
    <t>南渡島消防事務組合</t>
    <rPh sb="0" eb="1">
      <t>ミナミ</t>
    </rPh>
    <rPh sb="1" eb="3">
      <t>オシマ</t>
    </rPh>
    <rPh sb="3" eb="5">
      <t>ショウボウ</t>
    </rPh>
    <rPh sb="5" eb="7">
      <t>ジム</t>
    </rPh>
    <rPh sb="7" eb="9">
      <t>クミアイ</t>
    </rPh>
    <phoneticPr fontId="2"/>
  </si>
  <si>
    <t>渡島廃棄物処理広域連合</t>
    <rPh sb="0" eb="2">
      <t>オシマ</t>
    </rPh>
    <rPh sb="2" eb="5">
      <t>ハイキブツ</t>
    </rPh>
    <rPh sb="5" eb="7">
      <t>ショリ</t>
    </rPh>
    <rPh sb="7" eb="9">
      <t>コウイキ</t>
    </rPh>
    <rPh sb="9" eb="11">
      <t>レンゴウ</t>
    </rPh>
    <phoneticPr fontId="2"/>
  </si>
  <si>
    <t>公共施設整備基金</t>
    <rPh sb="0" eb="2">
      <t>コウキョウ</t>
    </rPh>
    <rPh sb="2" eb="4">
      <t>シセツ</t>
    </rPh>
    <rPh sb="4" eb="6">
      <t>セイビ</t>
    </rPh>
    <rPh sb="6" eb="8">
      <t>キキン</t>
    </rPh>
    <phoneticPr fontId="5"/>
  </si>
  <si>
    <t>地域福祉基金</t>
    <rPh sb="0" eb="2">
      <t>チイキ</t>
    </rPh>
    <rPh sb="2" eb="4">
      <t>フクシ</t>
    </rPh>
    <rPh sb="4" eb="6">
      <t>キキン</t>
    </rPh>
    <phoneticPr fontId="5"/>
  </si>
  <si>
    <t>ふるさと納税基金</t>
    <rPh sb="4" eb="6">
      <t>ノウゼイ</t>
    </rPh>
    <rPh sb="6" eb="8">
      <t>キキン</t>
    </rPh>
    <phoneticPr fontId="5"/>
  </si>
  <si>
    <t>ふるさと創生事業基金</t>
    <rPh sb="4" eb="6">
      <t>ソウセイ</t>
    </rPh>
    <rPh sb="6" eb="8">
      <t>ジギョウ</t>
    </rPh>
    <rPh sb="8" eb="10">
      <t>キキン</t>
    </rPh>
    <phoneticPr fontId="5"/>
  </si>
  <si>
    <t>森林環境譲与税基金</t>
    <rPh sb="0" eb="7">
      <t>シンリンカンキョウジョウヨゼイ</t>
    </rPh>
    <rPh sb="7" eb="9">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</si>
  <si>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</si>
  <si>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</si>
  <si>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有形固定資産減価償却率においては、類似団体と比較しても低い数値で推移している。今後においても、公共施設等総合管理計画に基づき適正な管理を進めていく。</t>
    <rPh sb="1" eb="3">
      <t>ユウケイ</t>
    </rPh>
    <rPh sb="3" eb="5">
      <t>コテイ</t>
    </rPh>
    <rPh sb="5" eb="7">
      <t>シサン</t>
    </rPh>
    <rPh sb="7" eb="9">
      <t>ゲンカ</t>
    </rPh>
    <rPh sb="9" eb="11">
      <t>ショウキャク</t>
    </rPh>
    <rPh sb="11" eb="12">
      <t>リツ</t>
    </rPh>
    <rPh sb="18" eb="22">
      <t>ルイジダンタイ</t>
    </rPh>
    <rPh sb="23" eb="25">
      <t>ヒカク</t>
    </rPh>
    <rPh sb="28" eb="29">
      <t>ヒク</t>
    </rPh>
    <rPh sb="30" eb="32">
      <t>スウチ</t>
    </rPh>
    <rPh sb="33" eb="35">
      <t>スイイ</t>
    </rPh>
    <rPh sb="40" eb="42">
      <t>コンゴ</t>
    </rPh>
    <rPh sb="48" eb="50">
      <t>コウキョウ</t>
    </rPh>
    <rPh sb="50" eb="52">
      <t>シセツ</t>
    </rPh>
    <rPh sb="52" eb="53">
      <t>トウ</t>
    </rPh>
    <rPh sb="53" eb="55">
      <t>ソウゴウ</t>
    </rPh>
    <rPh sb="55" eb="57">
      <t>カンリ</t>
    </rPh>
    <rPh sb="57" eb="59">
      <t>ケイカク</t>
    </rPh>
    <rPh sb="60" eb="61">
      <t>モト</t>
    </rPh>
    <rPh sb="63" eb="65">
      <t>テキセイ</t>
    </rPh>
    <rPh sb="66" eb="68">
      <t>カンリ</t>
    </rPh>
    <rPh sb="69" eb="70">
      <t>スス</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</si>
  <si>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</si>
  <si>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</si>
  <si>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</si>
  <si>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</si>
  <si>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</si>
  <si>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</si>
  <si>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</si>
  <si>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実質公債費比率は、平成29年度に繰上償還を実施したことにより、公債費負担が軽減され減少傾向であり、類似団体平均値よりも低い水準となっている。
　また、将来負担比率は、充当可能財源等が将来負担比率額を上回っているため算出されていないが、庁舎の建替事業実施等に伴い、地方債現在高（将来負担額）は増加している状況である。今後も、幼稚園施設等の建替を行う予定であるため、地方債の新規発行抑制や繰上償還等を視野にいれ、適正な公債費管理を進めていく。
</t>
    <rPh sb="1" eb="3">
      <t>ジッシツ</t>
    </rPh>
    <rPh sb="3" eb="6">
      <t>コウサイヒ</t>
    </rPh>
    <rPh sb="6" eb="8">
      <t>ヒリツ</t>
    </rPh>
    <rPh sb="10" eb="12">
      <t>ヘイセイ</t>
    </rPh>
    <rPh sb="14" eb="16">
      <t>ネンド</t>
    </rPh>
    <rPh sb="17" eb="19">
      <t>クリア</t>
    </rPh>
    <rPh sb="19" eb="21">
      <t>ショウカン</t>
    </rPh>
    <rPh sb="22" eb="24">
      <t>ジッシ</t>
    </rPh>
    <rPh sb="32" eb="35">
      <t>コウサイヒ</t>
    </rPh>
    <rPh sb="35" eb="37">
      <t>フタン</t>
    </rPh>
    <rPh sb="38" eb="40">
      <t>ケイゲン</t>
    </rPh>
    <rPh sb="42" eb="44">
      <t>ゲンショウ</t>
    </rPh>
    <rPh sb="44" eb="46">
      <t>ケイコウ</t>
    </rPh>
    <rPh sb="50" eb="54">
      <t>ルイジダンタイ</t>
    </rPh>
    <rPh sb="54" eb="57">
      <t>ヘイキンチ</t>
    </rPh>
    <rPh sb="60" eb="61">
      <t>ヒク</t>
    </rPh>
    <rPh sb="62" eb="64">
      <t>スイジュン</t>
    </rPh>
    <rPh sb="76" eb="78">
      <t>ショウライ</t>
    </rPh>
    <rPh sb="78" eb="80">
      <t>フタン</t>
    </rPh>
    <rPh sb="80" eb="82">
      <t>ヒリツ</t>
    </rPh>
    <rPh sb="84" eb="86">
      <t>ジュウトウ</t>
    </rPh>
    <rPh sb="86" eb="90">
      <t>カノウザイゲン</t>
    </rPh>
    <rPh sb="90" eb="91">
      <t>トウ</t>
    </rPh>
    <rPh sb="92" eb="94">
      <t>ショウライ</t>
    </rPh>
    <rPh sb="94" eb="98">
      <t>フタンヒリツ</t>
    </rPh>
    <rPh sb="98" eb="99">
      <t>ガク</t>
    </rPh>
    <rPh sb="100" eb="102">
      <t>ウワマワ</t>
    </rPh>
    <rPh sb="108" eb="110">
      <t>サンシュツ</t>
    </rPh>
    <rPh sb="118" eb="120">
      <t>チョウシャ</t>
    </rPh>
    <rPh sb="121" eb="123">
      <t>タテカ</t>
    </rPh>
    <rPh sb="123" eb="125">
      <t>ジギョウ</t>
    </rPh>
    <rPh sb="125" eb="127">
      <t>ジッシ</t>
    </rPh>
    <rPh sb="127" eb="128">
      <t>トウ</t>
    </rPh>
    <rPh sb="129" eb="130">
      <t>トモナ</t>
    </rPh>
    <rPh sb="132" eb="135">
      <t>チホウサイ</t>
    </rPh>
    <rPh sb="135" eb="138">
      <t>ゲンザイダカ</t>
    </rPh>
    <rPh sb="139" eb="141">
      <t>ショウライ</t>
    </rPh>
    <rPh sb="141" eb="144">
      <t>フタンガク</t>
    </rPh>
    <rPh sb="146" eb="148">
      <t>ゾウカ</t>
    </rPh>
    <rPh sb="152" eb="154">
      <t>ジョウキョウ</t>
    </rPh>
    <rPh sb="158" eb="160">
      <t>コンゴ</t>
    </rPh>
    <rPh sb="162" eb="165">
      <t>ヨウチエン</t>
    </rPh>
    <rPh sb="165" eb="167">
      <t>シセツ</t>
    </rPh>
    <rPh sb="167" eb="168">
      <t>トウ</t>
    </rPh>
    <rPh sb="169" eb="171">
      <t>タテカ</t>
    </rPh>
    <rPh sb="172" eb="173">
      <t>オコナ</t>
    </rPh>
    <rPh sb="174" eb="176">
      <t>ヨテイ</t>
    </rPh>
    <rPh sb="182" eb="185">
      <t>チホウサイ</t>
    </rPh>
    <rPh sb="186" eb="188">
      <t>シンキ</t>
    </rPh>
    <rPh sb="188" eb="190">
      <t>ハッコウ</t>
    </rPh>
    <rPh sb="190" eb="192">
      <t>ヨクセイ</t>
    </rPh>
    <rPh sb="193" eb="195">
      <t>クリア</t>
    </rPh>
    <rPh sb="195" eb="197">
      <t>ショウカン</t>
    </rPh>
    <rPh sb="197" eb="198">
      <t>トウ</t>
    </rPh>
    <rPh sb="199" eb="201">
      <t>シヤ</t>
    </rPh>
    <rPh sb="205" eb="207">
      <t>テキセイ</t>
    </rPh>
    <rPh sb="208" eb="211">
      <t>コウサイヒ</t>
    </rPh>
    <rPh sb="211" eb="213">
      <t>カンリ</t>
    </rPh>
    <rPh sb="214" eb="215">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</si>
</sst>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F2C025F-3279-4182-83A6-C83B2C34447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7371-4998-BB2A-BB5C235BFF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55034</c:v>
                </c:pt>
                <c:pt idx="1">
                  <c:v>80904</c:v>
                </c:pt>
                <c:pt idx="2">
                  <c:v>475247</c:v>
                </c:pt>
                <c:pt idx="3">
                  <c:v>138694</c:v>
                </c:pt>
                <c:pt idx="4">
                  <c:v>247627</c:v>
                </c:pt>
              </c:numCache>
            </c:numRef>
          </c:val>
          <c:smooth val="0"/>
          <c:extLst>
            <c:ext xmlns:c16="http://schemas.microsoft.com/office/drawing/2014/chart" uri="{C3380CC4-5D6E-409C-BE32-E72D297353CC}">
              <c16:uniqueId val="{00000001-7371-4998-BB2A-BB5C235BFF7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2.0299999999999998</c:v>
                </c:pt>
                <c:pt idx="1">
                  <c:v>1.1200000000000001</c:v>
                </c:pt>
                <c:pt idx="2">
                  <c:v>1.27</c:v>
                </c:pt>
                <c:pt idx="3">
                  <c:v>2.4700000000000002</c:v>
                </c:pt>
                <c:pt idx="4">
                  <c:v>4.8600000000000003</c:v>
                </c:pt>
              </c:numCache>
            </c:numRef>
          </c:val>
          <c:extLst>
            <c:ext xmlns:c16="http://schemas.microsoft.com/office/drawing/2014/chart" uri="{C3380CC4-5D6E-409C-BE32-E72D297353CC}">
              <c16:uniqueId val="{00000000-36DC-4E41-A723-363C9EDC5A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33.799999999999997</c:v>
                </c:pt>
                <c:pt idx="1">
                  <c:v>36.020000000000003</c:v>
                </c:pt>
                <c:pt idx="2">
                  <c:v>34.36</c:v>
                </c:pt>
                <c:pt idx="3">
                  <c:v>31.49</c:v>
                </c:pt>
                <c:pt idx="4">
                  <c:v>32.840000000000003</c:v>
                </c:pt>
              </c:numCache>
            </c:numRef>
          </c:val>
          <c:extLst>
            <c:ext xmlns:c16="http://schemas.microsoft.com/office/drawing/2014/chart" uri="{C3380CC4-5D6E-409C-BE32-E72D297353CC}">
              <c16:uniqueId val="{00000001-36DC-4E41-A723-363C9EDC5AC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-1.81</c:v>
                </c:pt>
                <c:pt idx="1">
                  <c:v>-0.91</c:v>
                </c:pt>
                <c:pt idx="2">
                  <c:v>0.21</c:v>
                </c:pt>
                <c:pt idx="3">
                  <c:v>1.36</c:v>
                </c:pt>
                <c:pt idx="4">
                  <c:v>2.83</c:v>
                </c:pt>
              </c:numCache>
            </c:numRef>
          </c:val>
          <c:smooth val="0"/>
          <c:extLst>
            <c:ext xmlns:c16="http://schemas.microsoft.com/office/drawing/2014/chart" uri="{C3380CC4-5D6E-409C-BE32-E72D297353CC}">
              <c16:uniqueId val="{00000002-36DC-4E41-A723-363C9EDC5AC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5.94</c:v>
                </c:pt>
                <c:pt idx="2">
                  <c:v>#N/A</c:v>
                </c:pt>
                <c:pt idx="3">
                  <c:v>6.03</c:v>
                </c:pt>
                <c:pt idx="4">
                  <c:v>#N/A</c:v>
                </c:pt>
                <c:pt idx="5">
                  <c:v>5.88</c:v>
                </c:pt>
                <c:pt idx="6">
                  <c:v>#N/A</c:v>
                </c:pt>
                <c:pt idx="7">
                  <c:v>5.65</c:v>
                </c:pt>
                <c:pt idx="8">
                  <c:v>0</c:v>
                </c:pt>
                <c:pt idx="9">
                  <c:v>0</c:v>
                </c:pt>
              </c:numCache>
            </c:numRef>
          </c:val>
          <c:extLst>
            <c:ext xmlns:c16="http://schemas.microsoft.com/office/drawing/2014/chart" uri="{C3380CC4-5D6E-409C-BE32-E72D297353CC}">
              <c16:uniqueId val="{00000000-97DA-4CD7-B0E6-15DFA4EE44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7DA-4CD7-B0E6-15DFA4EE44E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7DA-4CD7-B0E6-15DFA4EE44E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7DA-4CD7-B0E6-15DFA4EE44E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7DA-4CD7-B0E6-15DFA4EE44E5}"/>
            </c:ext>
          </c:extLst>
        </c:ser>
        <c:ser>
          <c:idx val="5"/>
          <c:order val="5"/>
          <c:tx>
            <c:strRef>
              <c:f>データシート!$A$32</c:f>
              <c:strCache>
                <c:ptCount val="1"/>
                <c:pt idx="0">
                  <c:v>鹿部町後期高齢者医療特別会計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5-97DA-4CD7-B0E6-15DFA4EE44E5}"/>
            </c:ext>
          </c:extLst>
        </c:ser>
        <c:ser>
          <c:idx val="6"/>
          <c:order val="6"/>
          <c:tx>
            <c:strRef>
              <c:f>データシート!$A$33</c:f>
              <c:strCache>
                <c:ptCount val="1"/>
                <c:pt idx="0">
                  <c:v>鹿部町介護保険事業特別会計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0.51</c:v>
                </c:pt>
                <c:pt idx="2">
                  <c:v>#N/A</c:v>
                </c:pt>
                <c:pt idx="3">
                  <c:v>0.53</c:v>
                </c:pt>
                <c:pt idx="4">
                  <c:v>#N/A</c:v>
                </c:pt>
                <c:pt idx="5">
                  <c:v>0.61</c:v>
                </c:pt>
                <c:pt idx="6">
                  <c:v>#N/A</c:v>
                </c:pt>
                <c:pt idx="7">
                  <c:v>0.81</c:v>
                </c:pt>
                <c:pt idx="8">
                  <c:v>#N/A</c:v>
                </c:pt>
                <c:pt idx="9">
                  <c:v>0.81</c:v>
                </c:pt>
              </c:numCache>
            </c:numRef>
          </c:val>
          <c:extLst>
            <c:ext xmlns:c16="http://schemas.microsoft.com/office/drawing/2014/chart" uri="{C3380CC4-5D6E-409C-BE32-E72D297353CC}">
              <c16:uniqueId val="{00000006-97DA-4CD7-B0E6-15DFA4EE44E5}"/>
            </c:ext>
          </c:extLst>
        </c:ser>
        <c:ser>
          <c:idx val="7"/>
          <c:order val="7"/>
          <c:tx>
            <c:strRef>
              <c:f>データシート!$A$34</c:f>
              <c:strCache>
                <c:ptCount val="1"/>
                <c:pt idx="0">
                  <c:v>鹿部町国民健康保険事業勘定特別会計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3.4</c:v>
                </c:pt>
                <c:pt idx="2">
                  <c:v>#N/A</c:v>
                </c:pt>
                <c:pt idx="3">
                  <c:v>3.15</c:v>
                </c:pt>
                <c:pt idx="4">
                  <c:v>#N/A</c:v>
                </c:pt>
                <c:pt idx="5">
                  <c:v>2.11</c:v>
                </c:pt>
                <c:pt idx="6">
                  <c:v>#N/A</c:v>
                </c:pt>
                <c:pt idx="7">
                  <c:v>1.95</c:v>
                </c:pt>
                <c:pt idx="8">
                  <c:v>#N/A</c:v>
                </c:pt>
                <c:pt idx="9">
                  <c:v>2.08</c:v>
                </c:pt>
              </c:numCache>
            </c:numRef>
          </c:val>
          <c:extLst>
            <c:ext xmlns:c16="http://schemas.microsoft.com/office/drawing/2014/chart" uri="{C3380CC4-5D6E-409C-BE32-E72D297353CC}">
              <c16:uniqueId val="{00000007-97DA-4CD7-B0E6-15DFA4EE44E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2.02</c:v>
                </c:pt>
                <c:pt idx="2">
                  <c:v>#N/A</c:v>
                </c:pt>
                <c:pt idx="3">
                  <c:v>1.1200000000000001</c:v>
                </c:pt>
                <c:pt idx="4">
                  <c:v>#N/A</c:v>
                </c:pt>
                <c:pt idx="5">
                  <c:v>1.27</c:v>
                </c:pt>
                <c:pt idx="6">
                  <c:v>#N/A</c:v>
                </c:pt>
                <c:pt idx="7">
                  <c:v>2.4700000000000002</c:v>
                </c:pt>
                <c:pt idx="8">
                  <c:v>#N/A</c:v>
                </c:pt>
                <c:pt idx="9">
                  <c:v>4.8600000000000003</c:v>
                </c:pt>
              </c:numCache>
            </c:numRef>
          </c:val>
          <c:extLst>
            <c:ext xmlns:c16="http://schemas.microsoft.com/office/drawing/2014/chart" uri="{C3380CC4-5D6E-409C-BE32-E72D297353CC}">
              <c16:uniqueId val="{00000008-97DA-4CD7-B0E6-15DFA4EE44E5}"/>
            </c:ext>
          </c:extLst>
        </c:ser>
        <c:ser>
          <c:idx val="9"/>
          <c:order val="9"/>
          <c:tx>
            <c:strRef>
              <c:f>データシート!$A$36</c:f>
              <c:strCache>
                <c:ptCount val="1"/>
                <c:pt idx="0">
                  <c:v>鹿部町簡易水道事業会計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6.26</c:v>
                </c:pt>
              </c:numCache>
            </c:numRef>
          </c:val>
          <c:extLst>
            <c:ext xmlns:c16="http://schemas.microsoft.com/office/drawing/2014/chart" uri="{C3380CC4-5D6E-409C-BE32-E72D297353CC}">
              <c16:uniqueId val="{00000009-97DA-4CD7-B0E6-15DFA4EE44E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248</c:v>
                </c:pt>
                <c:pt idx="5">
                  <c:v>236</c:v>
                </c:pt>
                <c:pt idx="8">
                  <c:v>230</c:v>
                </c:pt>
                <c:pt idx="11">
                  <c:v>221</c:v>
                </c:pt>
                <c:pt idx="14">
                  <c:v>209</c:v>
                </c:pt>
              </c:numCache>
            </c:numRef>
          </c:val>
          <c:extLst>
            <c:ext xmlns:c16="http://schemas.microsoft.com/office/drawing/2014/chart" uri="{C3380CC4-5D6E-409C-BE32-E72D297353CC}">
              <c16:uniqueId val="{00000000-DD14-49A3-91C4-F5E1CC2AEC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D14-49A3-91C4-F5E1CC2AEC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19</c:v>
                </c:pt>
                <c:pt idx="12">
                  <c:v>17</c:v>
                </c:pt>
              </c:numCache>
            </c:numRef>
          </c:val>
          <c:extLst>
            <c:ext xmlns:c16="http://schemas.microsoft.com/office/drawing/2014/chart" uri="{C3380CC4-5D6E-409C-BE32-E72D297353CC}">
              <c16:uniqueId val="{00000002-DD14-49A3-91C4-F5E1CC2AEC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25</c:v>
                </c:pt>
                <c:pt idx="3">
                  <c:v>27</c:v>
                </c:pt>
                <c:pt idx="6">
                  <c:v>36</c:v>
                </c:pt>
                <c:pt idx="9">
                  <c:v>48</c:v>
                </c:pt>
                <c:pt idx="12">
                  <c:v>47</c:v>
                </c:pt>
              </c:numCache>
            </c:numRef>
          </c:val>
          <c:extLst>
            <c:ext xmlns:c16="http://schemas.microsoft.com/office/drawing/2014/chart" uri="{C3380CC4-5D6E-409C-BE32-E72D297353CC}">
              <c16:uniqueId val="{00000003-DD14-49A3-91C4-F5E1CC2AEC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2</c:v>
                </c:pt>
                <c:pt idx="6">
                  <c:v>0</c:v>
                </c:pt>
                <c:pt idx="9">
                  <c:v>0</c:v>
                </c:pt>
                <c:pt idx="12">
                  <c:v>0</c:v>
                </c:pt>
              </c:numCache>
            </c:numRef>
          </c:val>
          <c:extLst>
            <c:ext xmlns:c16="http://schemas.microsoft.com/office/drawing/2014/chart" uri="{C3380CC4-5D6E-409C-BE32-E72D297353CC}">
              <c16:uniqueId val="{00000004-DD14-49A3-91C4-F5E1CC2AEC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14-49A3-91C4-F5E1CC2AEC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14-49A3-91C4-F5E1CC2AEC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242</c:v>
                </c:pt>
                <c:pt idx="3">
                  <c:v>252</c:v>
                </c:pt>
                <c:pt idx="6">
                  <c:v>243</c:v>
                </c:pt>
                <c:pt idx="9">
                  <c:v>223</c:v>
                </c:pt>
                <c:pt idx="12">
                  <c:v>227</c:v>
                </c:pt>
              </c:numCache>
            </c:numRef>
          </c:val>
          <c:extLst>
            <c:ext xmlns:c16="http://schemas.microsoft.com/office/drawing/2014/chart" uri="{C3380CC4-5D6E-409C-BE32-E72D297353CC}">
              <c16:uniqueId val="{00000007-DD14-49A3-91C4-F5E1CC2AEC5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c:v>
                </c:pt>
                <c:pt idx="2">
                  <c:v>#N/A</c:v>
                </c:pt>
                <c:pt idx="3">
                  <c:v>#N/A</c:v>
                </c:pt>
                <c:pt idx="4">
                  <c:v>45</c:v>
                </c:pt>
                <c:pt idx="5">
                  <c:v>#N/A</c:v>
                </c:pt>
                <c:pt idx="6">
                  <c:v>#N/A</c:v>
                </c:pt>
                <c:pt idx="7">
                  <c:v>49</c:v>
                </c:pt>
                <c:pt idx="8">
                  <c:v>#N/A</c:v>
                </c:pt>
                <c:pt idx="9">
                  <c:v>#N/A</c:v>
                </c:pt>
                <c:pt idx="10">
                  <c:v>69</c:v>
                </c:pt>
                <c:pt idx="11">
                  <c:v>#N/A</c:v>
                </c:pt>
                <c:pt idx="12">
                  <c:v>#N/A</c:v>
                </c:pt>
                <c:pt idx="13">
                  <c:v>82</c:v>
                </c:pt>
                <c:pt idx="14">
                  <c:v>#N/A</c:v>
                </c:pt>
              </c:numCache>
            </c:numRef>
          </c:val>
          <c:smooth val="0"/>
          <c:extLst>
            <c:ext xmlns:c16="http://schemas.microsoft.com/office/drawing/2014/chart" uri="{C3380CC4-5D6E-409C-BE32-E72D297353CC}">
              <c16:uniqueId val="{00000008-DD14-49A3-91C4-F5E1CC2AEC5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1872</c:v>
                </c:pt>
                <c:pt idx="5">
                  <c:v>1851</c:v>
                </c:pt>
                <c:pt idx="8">
                  <c:v>2646</c:v>
                </c:pt>
                <c:pt idx="11">
                  <c:v>2631</c:v>
                </c:pt>
                <c:pt idx="14">
                  <c:v>2946</c:v>
                </c:pt>
              </c:numCache>
            </c:numRef>
          </c:val>
          <c:extLst>
            <c:ext xmlns:c16="http://schemas.microsoft.com/office/drawing/2014/chart" uri="{C3380CC4-5D6E-409C-BE32-E72D297353CC}">
              <c16:uniqueId val="{00000000-35B9-4269-A6B9-70FEFC1951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755</c:v>
                </c:pt>
                <c:pt idx="5">
                  <c:v>666</c:v>
                </c:pt>
                <c:pt idx="8">
                  <c:v>598</c:v>
                </c:pt>
                <c:pt idx="11">
                  <c:v>555</c:v>
                </c:pt>
                <c:pt idx="14">
                  <c:v>509</c:v>
                </c:pt>
              </c:numCache>
            </c:numRef>
          </c:val>
          <c:extLst>
            <c:ext xmlns:c16="http://schemas.microsoft.com/office/drawing/2014/chart" uri="{C3380CC4-5D6E-409C-BE32-E72D297353CC}">
              <c16:uniqueId val="{00000001-35B9-4269-A6B9-70FEFC1951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2002</c:v>
                </c:pt>
                <c:pt idx="5">
                  <c:v>2112</c:v>
                </c:pt>
                <c:pt idx="8">
                  <c:v>1883</c:v>
                </c:pt>
                <c:pt idx="11">
                  <c:v>2112</c:v>
                </c:pt>
                <c:pt idx="14">
                  <c:v>2393</c:v>
                </c:pt>
              </c:numCache>
            </c:numRef>
          </c:val>
          <c:extLst>
            <c:ext xmlns:c16="http://schemas.microsoft.com/office/drawing/2014/chart" uri="{C3380CC4-5D6E-409C-BE32-E72D297353CC}">
              <c16:uniqueId val="{00000002-35B9-4269-A6B9-70FEFC1951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5B9-4269-A6B9-70FEFC1951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5B9-4269-A6B9-70FEFC1951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B9-4269-A6B9-70FEFC1951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345</c:v>
                </c:pt>
                <c:pt idx="3">
                  <c:v>326</c:v>
                </c:pt>
                <c:pt idx="6">
                  <c:v>348</c:v>
                </c:pt>
                <c:pt idx="9">
                  <c:v>296</c:v>
                </c:pt>
                <c:pt idx="12">
                  <c:v>295</c:v>
                </c:pt>
              </c:numCache>
            </c:numRef>
          </c:val>
          <c:extLst>
            <c:ext xmlns:c16="http://schemas.microsoft.com/office/drawing/2014/chart" uri="{C3380CC4-5D6E-409C-BE32-E72D297353CC}">
              <c16:uniqueId val="{00000006-35B9-4269-A6B9-70FEFC1951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144</c:v>
                </c:pt>
                <c:pt idx="3">
                  <c:v>202</c:v>
                </c:pt>
                <c:pt idx="6">
                  <c:v>302</c:v>
                </c:pt>
                <c:pt idx="9">
                  <c:v>254</c:v>
                </c:pt>
                <c:pt idx="12">
                  <c:v>207</c:v>
                </c:pt>
              </c:numCache>
            </c:numRef>
          </c:val>
          <c:extLst>
            <c:ext xmlns:c16="http://schemas.microsoft.com/office/drawing/2014/chart" uri="{C3380CC4-5D6E-409C-BE32-E72D297353CC}">
              <c16:uniqueId val="{00000007-35B9-4269-A6B9-70FEFC1951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35B9-4269-A6B9-70FEFC1951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15</c:v>
                </c:pt>
                <c:pt idx="3">
                  <c:v>33</c:v>
                </c:pt>
                <c:pt idx="6">
                  <c:v>56</c:v>
                </c:pt>
                <c:pt idx="9">
                  <c:v>42</c:v>
                </c:pt>
                <c:pt idx="12">
                  <c:v>57</c:v>
                </c:pt>
              </c:numCache>
            </c:numRef>
          </c:val>
          <c:extLst>
            <c:ext xmlns:c16="http://schemas.microsoft.com/office/drawing/2014/chart" uri="{C3380CC4-5D6E-409C-BE32-E72D297353CC}">
              <c16:uniqueId val="{00000009-35B9-4269-A6B9-70FEFC1951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2278</c:v>
                </c:pt>
                <c:pt idx="3">
                  <c:v>2209</c:v>
                </c:pt>
                <c:pt idx="6">
                  <c:v>3274</c:v>
                </c:pt>
                <c:pt idx="9">
                  <c:v>3348</c:v>
                </c:pt>
                <c:pt idx="12">
                  <c:v>3869</c:v>
                </c:pt>
              </c:numCache>
            </c:numRef>
          </c:val>
          <c:extLst>
            <c:ext xmlns:c16="http://schemas.microsoft.com/office/drawing/2014/chart" uri="{C3380CC4-5D6E-409C-BE32-E72D297353CC}">
              <c16:uniqueId val="{0000000A-35B9-4269-A6B9-70FEFC1951C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5B9-4269-A6B9-70FEFC1951C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647</c:v>
                </c:pt>
                <c:pt idx="1">
                  <c:v>648</c:v>
                </c:pt>
                <c:pt idx="2">
                  <c:v>658</c:v>
                </c:pt>
              </c:numCache>
            </c:numRef>
          </c:val>
          <c:extLst>
            <c:ext xmlns:c16="http://schemas.microsoft.com/office/drawing/2014/chart" uri="{C3380CC4-5D6E-409C-BE32-E72D297353CC}">
              <c16:uniqueId val="{00000000-CD34-46FD-AE10-1F80A9C77F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391</c:v>
                </c:pt>
                <c:pt idx="1">
                  <c:v>412</c:v>
                </c:pt>
                <c:pt idx="2">
                  <c:v>463</c:v>
                </c:pt>
              </c:numCache>
            </c:numRef>
          </c:val>
          <c:extLst>
            <c:ext xmlns:c16="http://schemas.microsoft.com/office/drawing/2014/chart" uri="{C3380CC4-5D6E-409C-BE32-E72D297353CC}">
              <c16:uniqueId val="{00000001-CD34-46FD-AE10-1F80A9C77F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723</c:v>
                </c:pt>
                <c:pt idx="1">
                  <c:v>906</c:v>
                </c:pt>
                <c:pt idx="2">
                  <c:v>1097</c:v>
                </c:pt>
              </c:numCache>
            </c:numRef>
          </c:val>
          <c:extLst>
            <c:ext xmlns:c16="http://schemas.microsoft.com/office/drawing/2014/chart" uri="{C3380CC4-5D6E-409C-BE32-E72D297353CC}">
              <c16:uniqueId val="{00000002-CD34-46FD-AE10-1F80A9C77F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{5F6F4D0F-23C5-4313-A061-2548445A7ED0}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656-4D54-8BD2-B8FBB2394B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{8BCA0099-21E9-40DA-889C-479114CA0393}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56-4D54-8BD2-B8FBB2394B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{9E5AF434-E5B7-4FA7-8F9B-8DB3A706CCC2}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56-4D54-8BD2-B8FBB2394B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{D3E99503-464C-4296-B36E-12E1073A1CD8}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56-4D54-8BD2-B8FBB2394B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{77C48833-DAC9-4AF9-87CE-BB047B843ED3}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56-4D54-8BD2-B8FBB2394BE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{86772953-34AE-43D1-99C0-057AE21C782B}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656-4D54-8BD2-B8FBB2394BE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{28704F3A-A88A-4934-8B9D-C62223D4CFC6}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656-4D54-8BD2-B8FBB2394BE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{DFC4B8DE-572A-4577-9374-AB7F906FBA9D}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656-4D54-8BD2-B8FBB2394BE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{67374B48-2653-410C-9327-246CA1A6AC76}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656-4D54-8BD2-B8FBB2394B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57.9</c:v>
                </c:pt>
                <c:pt idx="8">
                  <c:v>59.4</c:v>
                </c:pt>
                <c:pt idx="16">
                  <c:v>55.1</c:v>
                </c:pt>
                <c:pt idx="24">
                  <c:v>57.1</c:v>
                </c:pt>
                <c:pt idx="32">
                  <c:v>58.9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656-4D54-8BD2-B8FBB2394BE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{C70A35E9-6860-4854-B49B-DA6F71E1B492}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656-4D54-8BD2-B8FBB2394BE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{72483AF2-9130-4D6F-A9CF-633BCEB1E61F}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56-4D54-8BD2-B8FBB2394B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{5D5F0888-23B1-4204-A9CB-C3AE7438415C}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56-4D54-8BD2-B8FBB2394B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{0A2BBCD9-E27D-4958-87BF-E031FC7E314B}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56-4D54-8BD2-B8FBB2394B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{6BF5F8BB-7A07-4038-BF5B-BD10FE426C12}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56-4D54-8BD2-B8FBB2394BE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{45C7B072-5768-43D2-96EC-A22362741DD9}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656-4D54-8BD2-B8FBB2394BE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{ECE19980-D63F-40DE-B3B1-EEF62634C1DB}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656-4D54-8BD2-B8FBB2394BE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{26127DC9-3CBA-4839-9D47-4BFABD7A1A03}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656-4D54-8BD2-B8FBB2394BE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{CBFE7F10-8D6D-4956-A5DA-6EE0042BB9DA}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656-4D54-8BD2-B8FBB2394B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656-4D54-8BD2-B8FBB2394BEA}"/>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{E01ADD49-074E-4E5C-A829-A12C653BCE12}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6CE-47B7-95A4-1EE045EA3A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{E6D058D2-1FD1-48D7-8A5A-7652D2437EE8}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CE-47B7-95A4-1EE045EA3A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{0D61E891-DDCA-4B66-91B9-F1B8263C9C77}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CE-47B7-95A4-1EE045EA3A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{64A5E228-D522-4575-9E46-2E42E55D369A}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CE-47B7-95A4-1EE045EA3A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{7D26E78E-E2A5-4BD0-AA36-B23C74BFF94D}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CE-47B7-95A4-1EE045EA3A5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{556E6BAD-04A9-492A-9F9D-B39C4E424199}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6CE-47B7-95A4-1EE045EA3A5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{FD979C16-4698-485A-A437-5C1D5C7247E5}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6CE-47B7-95A4-1EE045EA3A5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{D5FE9A4F-2B14-4B04-97D6-300D9B8AEFAB}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6CE-47B7-95A4-1EE045EA3A5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{D2EC024D-88B7-4DAD-A8C0-AB6ED1D97BC6}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6CE-47B7-95A4-1EE045EA3A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3.2</c:v>
                </c:pt>
                <c:pt idx="16">
                  <c:v>2.2000000000000002</c:v>
                </c:pt>
                <c:pt idx="24">
                  <c:v>3</c:v>
                </c:pt>
                <c:pt idx="32">
                  <c:v>3.6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6CE-47B7-95A4-1EE045EA3A5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{A91D7DDA-E749-42C9-AC94-C7DE6717FAF9}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6CE-47B7-95A4-1EE045EA3A5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{0556DCE9-96BC-47EC-A320-2443A161DEAF}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CE-47B7-95A4-1EE045EA3A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{E92631EC-FA45-485A-9540-E41868548621}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CE-47B7-95A4-1EE045EA3A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{A4866513-158B-46DC-A81F-EA621D334685}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CE-47B7-95A4-1EE045EA3A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{57835835-5752-4AD8-9671-E99EDCB7B8C9}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CE-47B7-95A4-1EE045EA3A5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{5DCCE412-0BAB-4643-9F86-657B91540A36}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6CE-47B7-95A4-1EE045EA3A5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{432BCF65-5793-4DE6-B690-99FABEF3EE15}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6CE-47B7-95A4-1EE045EA3A50}"/>
                </c:ext>
              </c:extLst>
            </c:dLbl>
            <c:dLbl>
              <c:idx val="24"/>
              <c:layout>
                <c:manualLayout>
                  <c:x val="-4.4905057365901141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{B507BCF8-AB07-4F24-BD72-98CFA53AC084}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6CE-47B7-95A4-1EE045EA3A50}"/>
                </c:ext>
              </c:extLst>
            </c:dLbl>
            <c:dLbl>
              <c:idx val="32"/>
              <c:layout>
                <c:manualLayout>
                  <c:x val="-1.8235628084250027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{B08E8C82-0B88-43F7-AD92-C12CC9421FA7}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6CE-47B7-95A4-1EE045EA3A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6CE-47B7-95A4-1EE045EA3A50}"/>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3,649
3,521
110.63
4,620,904
4,518,938
97,366
2,003,137
3,868,661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前年度と同値となり、類似団体内平均値を０．０５上回り、コロナ禍においても税収は大きく落ち込むことなく推移している。</a:t>
          </a:r>
        </a:p>
        <a:p>
          <a:r>
            <a:rPr kumimoji="1" lang="ja-JP" altLang="en-US" sz="1300">
              <a:latin typeface="ＭＳ Ｐゴシック" panose="020B0600070205080204" pitchFamily="50" charset="-128"/>
              <a:ea typeface="ＭＳ Ｐゴシック" panose="020B0600070205080204" pitchFamily="50" charset="-128"/>
            </a:rPr>
            <a:t>　しかしながら、自主財源の割合が低く、財政基盤が脆弱で、人口も減少傾向が続いている。人口の減少や基幹産業である漁業の不振は税収に大きな影響を及ぼすことから、人口減少対策や行政の効率化を図り、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105833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65617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ここ数年、比率が９０％を超え高い水準であったが、今年度は８１．８％と前年度比０．６％改善され、類似団体内平均値を１．２％下回った。</a:t>
          </a:r>
        </a:p>
        <a:p>
          <a:r>
            <a:rPr kumimoji="1" lang="ja-JP" altLang="en-US" sz="1300">
              <a:latin typeface="ＭＳ Ｐゴシック" panose="020B0600070205080204" pitchFamily="50" charset="-128"/>
              <a:ea typeface="ＭＳ Ｐゴシック" panose="020B0600070205080204" pitchFamily="50" charset="-128"/>
            </a:rPr>
            <a:t>　主な要因は、普通交付税や地方消費税交付金等の経常一般財源等の増による。</a:t>
          </a:r>
        </a:p>
        <a:p>
          <a:r>
            <a:rPr kumimoji="1" lang="ja-JP" altLang="en-US" sz="1300">
              <a:latin typeface="ＭＳ Ｐゴシック" panose="020B0600070205080204" pitchFamily="50" charset="-128"/>
              <a:ea typeface="ＭＳ Ｐゴシック" panose="020B0600070205080204" pitchFamily="50" charset="-128"/>
            </a:rPr>
            <a:t>　今後は、より一層の経常経費の節減と、業務の効率化、スリム化を図り、最小の経費で最大の効果が発揮できる執行体制の構築を目指していく。</a:t>
          </a:r>
        </a:p>
        <a:p>
          <a:r>
            <a:rPr kumimoji="1" lang="ja-JP" altLang="en-US" sz="1300">
              <a:latin typeface="ＭＳ Ｐゴシック" panose="020B0600070205080204" pitchFamily="50" charset="-128"/>
              <a:ea typeface="ＭＳ Ｐゴシック" panose="020B0600070205080204" pitchFamily="50" charset="-128"/>
            </a:rPr>
            <a:t>　また、現水準の維持に努める。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63</xdr:row>
      <xdr:rowOff>90170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673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65</xdr:row>
      <xdr:rowOff>105198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891520"/>
          <a:ext cx="889000" cy="35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105198</xdr:rowOff>
    </xdr:from>
    <xdr:to>
      <xdr:col>15</xdr:col>
      <xdr:colOff>82550</xdr:colOff>
      <xdr:row>67</xdr:row>
      <xdr:rowOff>15663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49448"/>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167005</xdr:rowOff>
    </xdr:from>
    <xdr:to>
      <xdr:col>11</xdr:col>
      <xdr:colOff>31750</xdr:colOff>
      <xdr:row>67</xdr:row>
      <xdr:rowOff>15663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48270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31767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54398</xdr:rowOff>
    </xdr:from>
    <xdr:to>
      <xdr:col>15</xdr:col>
      <xdr:colOff>133350</xdr:colOff>
      <xdr:row>65</xdr:row>
      <xdr:rowOff>155998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140775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136313</xdr:rowOff>
    </xdr:from>
    <xdr:to>
      <xdr:col>11</xdr:col>
      <xdr:colOff>82550</xdr:colOff>
      <xdr:row>67</xdr:row>
      <xdr:rowOff>66463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51240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53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116205</xdr:rowOff>
    </xdr:from>
    <xdr:to>
      <xdr:col>7</xdr:col>
      <xdr:colOff>31750</xdr:colOff>
      <xdr:row>67</xdr:row>
      <xdr:rowOff>46355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43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31132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51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[477,802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４７７，８０２円で前年度比４９，８１７円の増となっているが、物件費では、ふるさと納税寄付金の増収（Ｒ４寄付金総額９４９，７０８千円、前年度比＋１９３，８１８千円）に伴う返礼品ほか事務経費の増が主な要因である。人件費では新規採用若干名と、保育事業や幼稚園の会計年度任用職員の増員により、教育部門において人件費が増となった。今後は、昨今の光熱水費等の価格高騰により、経常経費の増は避けられず、先行きも不透明で、財政運営に与える影響が大きいものと思われ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86009</xdr:rowOff>
    </xdr:from>
    <xdr:to>
      <xdr:col>23</xdr:col>
      <xdr:colOff>133350</xdr:colOff>
      <xdr:row>82</xdr:row>
      <xdr:rowOff>126079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44909"/>
          <a:ext cx="838200" cy="4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58511</xdr:rowOff>
    </xdr:from>
    <xdr:to>
      <xdr:col>19</xdr:col>
      <xdr:colOff>133350</xdr:colOff>
      <xdr:row>82</xdr:row>
      <xdr:rowOff>86009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17411"/>
          <a:ext cx="889000" cy="2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6931</xdr:rowOff>
    </xdr:from>
    <xdr:to>
      <xdr:col>15</xdr:col>
      <xdr:colOff>82550</xdr:colOff>
      <xdr:row>82</xdr:row>
      <xdr:rowOff>58511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65831"/>
          <a:ext cx="889000" cy="5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151617</xdr:rowOff>
    </xdr:from>
    <xdr:to>
      <xdr:col>11</xdr:col>
      <xdr:colOff>31750</xdr:colOff>
      <xdr:row>82</xdr:row>
      <xdr:rowOff>6931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39067"/>
          <a:ext cx="889000" cy="2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121908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75279</xdr:rowOff>
    </xdr:from>
    <xdr:to>
      <xdr:col>23</xdr:col>
      <xdr:colOff>184150</xdr:colOff>
      <xdr:row>83</xdr:row>
      <xdr:rowOff>5429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3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91806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7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35209</xdr:rowOff>
    </xdr:from>
    <xdr:to>
      <xdr:col>19</xdr:col>
      <xdr:colOff>184150</xdr:colOff>
      <xdr:row>82</xdr:row>
      <xdr:rowOff>136809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9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146986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6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7711</xdr:rowOff>
    </xdr:from>
    <xdr:to>
      <xdr:col>15</xdr:col>
      <xdr:colOff>133350</xdr:colOff>
      <xdr:row>82</xdr:row>
      <xdr:rowOff>109311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119488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3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127581</xdr:rowOff>
    </xdr:from>
    <xdr:to>
      <xdr:col>11</xdr:col>
      <xdr:colOff>82550</xdr:colOff>
      <xdr:row>82</xdr:row>
      <xdr:rowOff>57731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1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67908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100817</xdr:rowOff>
    </xdr:from>
    <xdr:to>
      <xdr:col>7</xdr:col>
      <xdr:colOff>31750</xdr:colOff>
      <xdr:row>82</xdr:row>
      <xdr:rowOff>30967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8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41144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5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ラスパイレス指数は前年度と比較して０．３ポイントの減となったが、全国町村平均、類似団体を上回っている。</a:t>
          </a:r>
        </a:p>
        <a:p>
          <a:r>
            <a:rPr kumimoji="1" lang="ja-JP" altLang="en-US" sz="1300">
              <a:latin typeface="ＭＳ Ｐゴシック" panose="020B0600070205080204" pitchFamily="50" charset="-128"/>
              <a:ea typeface="ＭＳ Ｐゴシック" panose="020B0600070205080204" pitchFamily="50" charset="-128"/>
            </a:rPr>
            <a:t>　より一層の給与の適正化に努めるとともに、引き続き、住民の理解が得られるよう、諸手当を含めた給与制度の構築に努める。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101346</xdr:rowOff>
    </xdr:from>
    <xdr:to>
      <xdr:col>81</xdr:col>
      <xdr:colOff>44450</xdr:colOff>
      <xdr:row>88</xdr:row>
      <xdr:rowOff>115824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18894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86868</xdr:rowOff>
    </xdr:from>
    <xdr:to>
      <xdr:col>77</xdr:col>
      <xdr:colOff>44450</xdr:colOff>
      <xdr:row>88</xdr:row>
      <xdr:rowOff>115824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1744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67563</xdr:rowOff>
    </xdr:from>
    <xdr:to>
      <xdr:col>72</xdr:col>
      <xdr:colOff>203200</xdr:colOff>
      <xdr:row>88</xdr:row>
      <xdr:rowOff>86868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155163"/>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67563</xdr:rowOff>
    </xdr:from>
    <xdr:to>
      <xdr:col>68</xdr:col>
      <xdr:colOff>152400</xdr:colOff>
      <xdr:row>88</xdr:row>
      <xdr:rowOff>82042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155163"/>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50546</xdr:rowOff>
    </xdr:from>
    <xdr:to>
      <xdr:col>81</xdr:col>
      <xdr:colOff>95250</xdr:colOff>
      <xdr:row>88</xdr:row>
      <xdr:rowOff>152146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13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22623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11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65024</xdr:rowOff>
    </xdr:from>
    <xdr:to>
      <xdr:col>77</xdr:col>
      <xdr:colOff>95250</xdr:colOff>
      <xdr:row>88</xdr:row>
      <xdr:rowOff>166624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151401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3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36068</xdr:rowOff>
    </xdr:from>
    <xdr:to>
      <xdr:col>73</xdr:col>
      <xdr:colOff>44450</xdr:colOff>
      <xdr:row>88</xdr:row>
      <xdr:rowOff>137668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122445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16763</xdr:rowOff>
    </xdr:from>
    <xdr:to>
      <xdr:col>68</xdr:col>
      <xdr:colOff>203200</xdr:colOff>
      <xdr:row>88</xdr:row>
      <xdr:rowOff>118363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103140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31242</xdr:rowOff>
    </xdr:from>
    <xdr:to>
      <xdr:col>64</xdr:col>
      <xdr:colOff>152400</xdr:colOff>
      <xdr:row>88</xdr:row>
      <xdr:rowOff>132842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1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117619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0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類似団体平均と比較して３．５８人下回っており、低い水準で推移している。</a:t>
          </a:r>
        </a:p>
        <a:p>
          <a:r>
            <a:rPr kumimoji="1" lang="ja-JP" altLang="en-US" sz="1300">
              <a:latin typeface="ＭＳ Ｐゴシック" panose="020B0600070205080204" pitchFamily="50" charset="-128"/>
              <a:ea typeface="ＭＳ Ｐゴシック" panose="020B0600070205080204" pitchFamily="50" charset="-128"/>
            </a:rPr>
            <a:t>　平成２９年度以降、事務量の増により新規採用を積極的に進めている。</a:t>
          </a:r>
        </a:p>
        <a:p>
          <a:r>
            <a:rPr kumimoji="1" lang="ja-JP" altLang="en-US" sz="1300">
              <a:latin typeface="ＭＳ Ｐゴシック" panose="020B0600070205080204" pitchFamily="50" charset="-128"/>
              <a:ea typeface="ＭＳ Ｐゴシック" panose="020B0600070205080204" pitchFamily="50" charset="-128"/>
            </a:rPr>
            <a:t>　今後も、定員管理計画に基づき、人員の適正な配置と、多様化する住民のニーズに対応するため事務事業の統廃合を行い、行政サービスが低下することのない組織体制を整えていく。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121358</xdr:rowOff>
    </xdr:from>
    <xdr:to>
      <xdr:col>81</xdr:col>
      <xdr:colOff>44450</xdr:colOff>
      <xdr:row>60</xdr:row>
      <xdr:rowOff>581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236908"/>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32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106190</xdr:rowOff>
    </xdr:from>
    <xdr:to>
      <xdr:col>77</xdr:col>
      <xdr:colOff>44450</xdr:colOff>
      <xdr:row>59</xdr:row>
      <xdr:rowOff>121358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21740"/>
          <a:ext cx="889000" cy="1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100674</xdr:rowOff>
    </xdr:from>
    <xdr:to>
      <xdr:col>72</xdr:col>
      <xdr:colOff>203200</xdr:colOff>
      <xdr:row>59</xdr:row>
      <xdr:rowOff>106190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16224"/>
          <a:ext cx="889000" cy="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99640</xdr:rowOff>
    </xdr:from>
    <xdr:to>
      <xdr:col>68</xdr:col>
      <xdr:colOff>152400</xdr:colOff>
      <xdr:row>59</xdr:row>
      <xdr:rowOff>100674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15190"/>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121231</xdr:rowOff>
    </xdr:from>
    <xdr:to>
      <xdr:col>81</xdr:col>
      <xdr:colOff>95250</xdr:colOff>
      <xdr:row>60</xdr:row>
      <xdr:rowOff>51381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3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137758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8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70558</xdr:rowOff>
    </xdr:from>
    <xdr:to>
      <xdr:col>77</xdr:col>
      <xdr:colOff>95250</xdr:colOff>
      <xdr:row>60</xdr:row>
      <xdr:rowOff>708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10885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5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55390</xdr:rowOff>
    </xdr:from>
    <xdr:to>
      <xdr:col>73</xdr:col>
      <xdr:colOff>44450</xdr:colOff>
      <xdr:row>59</xdr:row>
      <xdr:rowOff>156990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7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167167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3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49874</xdr:rowOff>
    </xdr:from>
    <xdr:to>
      <xdr:col>68</xdr:col>
      <xdr:colOff>203200</xdr:colOff>
      <xdr:row>59</xdr:row>
      <xdr:rowOff>151474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6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161651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34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48840</xdr:rowOff>
    </xdr:from>
    <xdr:to>
      <xdr:col>64</xdr:col>
      <xdr:colOff>152400</xdr:colOff>
      <xdr:row>59</xdr:row>
      <xdr:rowOff>150440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6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160617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3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平成２９年度に繰上償還を実行し公債費負担の軽減を図ったことで、減少傾向であったが、前年度比０．６％増の３．６％となり、類似団体平均より３．９％下回っているものの、再び増加傾向である。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主な要因は、公営住宅使用料の減などによる特定財源の額の減少（▲</a:t>
          </a:r>
          <a:r>
            <a:rPr kumimoji="1" lang="en-US" altLang="ja-JP" sz="1300">
              <a:latin typeface="ＭＳ Ｐゴシック" panose="020B0600070205080204" pitchFamily="50" charset="-128"/>
              <a:ea typeface="ＭＳ Ｐゴシック" panose="020B0600070205080204" pitchFamily="50" charset="-128"/>
            </a:rPr>
            <a:t>8,505</a:t>
          </a:r>
          <a:r>
            <a:rPr kumimoji="1" lang="ja-JP" altLang="en-US" sz="1300">
              <a:latin typeface="ＭＳ Ｐゴシック" panose="020B0600070205080204" pitchFamily="50" charset="-128"/>
              <a:ea typeface="ＭＳ Ｐゴシック" panose="020B0600070205080204" pitchFamily="50" charset="-128"/>
            </a:rPr>
            <a:t>千円）によるもの。今後、財源を地方債とする大型事業（総合体育館の大規模改修、消防庁舎の建替等）の実施を予定しており、それらを要因として地方債残高が増大する見込みで、その他事業に対する新規地方債の発行の抑制や、交付税措置のある地方債の活用を図るなど、公債費管理の適正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14394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82413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137583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7597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73237</xdr:rowOff>
    </xdr:from>
    <xdr:to>
      <xdr:col>72</xdr:col>
      <xdr:colOff>203200</xdr:colOff>
      <xdr:row>39</xdr:row>
      <xdr:rowOff>153670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75978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30480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151571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6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22437</xdr:rowOff>
    </xdr:from>
    <xdr:to>
      <xdr:col>73</xdr:col>
      <xdr:colOff>44450</xdr:colOff>
      <xdr:row>39</xdr:row>
      <xdr:rowOff>124037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134214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財源が将来負担すべき額を上回っているため算出されていないが、今後も、世代間の負担の公平性を保ちながら、後世代への負担が過重となることのないよう、事業実施の適正化を図るとともに、充当可能財源となる基金への積立等も計画的に進め、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3,649
3,521
110.63
4,620,904
4,518,938
97,366
2,003,137
3,868,661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人件費における経常収支比率は類似団体平均より高い水準で推移している。</a:t>
          </a:r>
        </a:p>
        <a:p>
          <a:r>
            <a:rPr kumimoji="1" lang="ja-JP" altLang="en-US" sz="1300">
              <a:latin typeface="ＭＳ Ｐゴシック" panose="020B0600070205080204" pitchFamily="50" charset="-128"/>
              <a:ea typeface="ＭＳ Ｐゴシック" panose="020B0600070205080204" pitchFamily="50" charset="-128"/>
            </a:rPr>
            <a:t>　本年度は若干名の新規採用等に伴う人件費決算額の増加などにより経常収支比率は０．６％増の２５．９％となった。今後は、町立幼稚園の民営化により人件費削減が図られる見通しであるが、事務量の増加等による人員不足が生じていることから、定員管理計画に基づき、適正な人員管理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83566</xdr:rowOff>
    </xdr:from>
    <xdr:to>
      <xdr:col>24</xdr:col>
      <xdr:colOff>25400</xdr:colOff>
      <xdr:row>37</xdr:row>
      <xdr:rowOff>110998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272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83566</xdr:rowOff>
    </xdr:from>
    <xdr:to>
      <xdr:col>19</xdr:col>
      <xdr:colOff>187325</xdr:colOff>
      <xdr:row>38</xdr:row>
      <xdr:rowOff>21844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2721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21844</xdr:rowOff>
    </xdr:from>
    <xdr:to>
      <xdr:col>15</xdr:col>
      <xdr:colOff>98425</xdr:colOff>
      <xdr:row>38</xdr:row>
      <xdr:rowOff>85852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369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44704</xdr:rowOff>
    </xdr:from>
    <xdr:to>
      <xdr:col>11</xdr:col>
      <xdr:colOff>9525</xdr:colOff>
      <xdr:row>38</xdr:row>
      <xdr:rowOff>85852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598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32275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32766</xdr:rowOff>
    </xdr:from>
    <xdr:to>
      <xdr:col>20</xdr:col>
      <xdr:colOff>38100</xdr:colOff>
      <xdr:row>37</xdr:row>
      <xdr:rowOff>134366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119143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142494</xdr:rowOff>
    </xdr:from>
    <xdr:to>
      <xdr:col>15</xdr:col>
      <xdr:colOff>149225</xdr:colOff>
      <xdr:row>38</xdr:row>
      <xdr:rowOff>72644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57421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35052</xdr:rowOff>
    </xdr:from>
    <xdr:to>
      <xdr:col>11</xdr:col>
      <xdr:colOff>60325</xdr:colOff>
      <xdr:row>38</xdr:row>
      <xdr:rowOff>136652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121429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類似団体平均と比較して従前より高い水準で推移している。</a:t>
          </a:r>
        </a:p>
        <a:p>
          <a:r>
            <a:rPr kumimoji="1" lang="ja-JP" altLang="en-US" sz="1300">
              <a:latin typeface="ＭＳ Ｐゴシック" panose="020B0600070205080204" pitchFamily="50" charset="-128"/>
              <a:ea typeface="ＭＳ Ｐゴシック" panose="020B0600070205080204" pitchFamily="50" charset="-128"/>
            </a:rPr>
            <a:t>　前年度比では０．４％減。</a:t>
          </a:r>
        </a:p>
        <a:p>
          <a:r>
            <a:rPr kumimoji="1" lang="ja-JP" altLang="en-US" sz="1300">
              <a:latin typeface="ＭＳ Ｐゴシック" panose="020B0600070205080204" pitchFamily="50" charset="-128"/>
              <a:ea typeface="ＭＳ Ｐゴシック" panose="020B0600070205080204" pitchFamily="50" charset="-128"/>
            </a:rPr>
            <a:t>　主な要因は、経常一般財源の増によるものである。</a:t>
          </a:r>
        </a:p>
        <a:p>
          <a:r>
            <a:rPr kumimoji="1" lang="ja-JP" altLang="en-US" sz="1300">
              <a:latin typeface="ＭＳ Ｐゴシック" panose="020B0600070205080204" pitchFamily="50" charset="-128"/>
              <a:ea typeface="ＭＳ Ｐゴシック" panose="020B0600070205080204" pitchFamily="50" charset="-128"/>
            </a:rPr>
            <a:t>　今後は、昨今の光熱水費等の価格高騰により物件費の増は避けられず、財政運営は厳しいものになる見通しであるため、より一層の経常経費の節減に努めていく。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124714</xdr:rowOff>
    </xdr:from>
    <xdr:to>
      <xdr:col>82</xdr:col>
      <xdr:colOff>107950</xdr:colOff>
      <xdr:row>17</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0393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143002</xdr:rowOff>
    </xdr:from>
    <xdr:to>
      <xdr:col>78</xdr:col>
      <xdr:colOff>69850</xdr:colOff>
      <xdr:row>18</xdr:row>
      <xdr:rowOff>44704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576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44704</xdr:rowOff>
    </xdr:from>
    <xdr:to>
      <xdr:col>73</xdr:col>
      <xdr:colOff>180975</xdr:colOff>
      <xdr:row>19</xdr:row>
      <xdr:rowOff>51562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130804"/>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51562</xdr:rowOff>
    </xdr:from>
    <xdr:to>
      <xdr:col>69</xdr:col>
      <xdr:colOff>92075</xdr:colOff>
      <xdr:row>19</xdr:row>
      <xdr:rowOff>129286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3091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73914</xdr:rowOff>
    </xdr:from>
    <xdr:to>
      <xdr:col>82</xdr:col>
      <xdr:colOff>158750</xdr:colOff>
      <xdr:row>18</xdr:row>
      <xdr:rowOff>4064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45991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92202</xdr:rowOff>
    </xdr:from>
    <xdr:to>
      <xdr:col>78</xdr:col>
      <xdr:colOff>120650</xdr:colOff>
      <xdr:row>18</xdr:row>
      <xdr:rowOff>22352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7129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9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165354</xdr:rowOff>
    </xdr:from>
    <xdr:to>
      <xdr:col>74</xdr:col>
      <xdr:colOff>31750</xdr:colOff>
      <xdr:row>18</xdr:row>
      <xdr:rowOff>95504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80281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762</xdr:rowOff>
    </xdr:from>
    <xdr:to>
      <xdr:col>69</xdr:col>
      <xdr:colOff>142875</xdr:colOff>
      <xdr:row>19</xdr:row>
      <xdr:rowOff>102362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25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87139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34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78486</xdr:rowOff>
    </xdr:from>
    <xdr:to>
      <xdr:col>65</xdr:col>
      <xdr:colOff>53975</xdr:colOff>
      <xdr:row>20</xdr:row>
      <xdr:rowOff>8636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33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164863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42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おける経常収支比率は平成２６年度までは類似団体平均と同水準であったが、平成２７年度より増加しており、これは子ども医療費給付対象年齢を高校生まで拡大したことが要因と思われる。しかし、本年度は、子ども医療給付や児童手当の対象者減などにより、扶助費全体で０．４％減の２．７％となり、類似団体平均と同値となった。今後も、住民の多様化するニーズに対応しながら、住民サービスの低下を招くことのないよう、財源確保に努めるとともに、必要に応じ、単独施策に基づく給付等について見直しを行う。</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37193</xdr:rowOff>
    </xdr:from>
    <xdr:to>
      <xdr:col>24</xdr:col>
      <xdr:colOff>25400</xdr:colOff>
      <xdr:row>55</xdr:row>
      <xdr:rowOff>102507</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669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56</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322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56</xdr:row>
      <xdr:rowOff>78015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46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56</xdr:row>
      <xdr:rowOff>110672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46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129920</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80934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その他における経常収支比率は前年度比０．２％増であり、全国平均、類似団体平均を下回っている。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維持補修費では、公共施設の維持補修費が増加することが見込まれ、各公共施設の個別施設計画、長寿命化計画に基づき、計画的な補修や統廃合等の検討が必要である。また、繰出金では、特別会計への繰出金について、適正化の検討や抑制を図る必要があ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35560</xdr:rowOff>
    </xdr:from>
    <xdr:to>
      <xdr:col>82</xdr:col>
      <xdr:colOff>107950</xdr:colOff>
      <xdr:row>57</xdr:row>
      <xdr:rowOff>46990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8082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35560</xdr:rowOff>
    </xdr:from>
    <xdr:to>
      <xdr:col>78</xdr:col>
      <xdr:colOff>69850</xdr:colOff>
      <xdr:row>57</xdr:row>
      <xdr:rowOff>46990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8082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167005</xdr:rowOff>
    </xdr:from>
    <xdr:to>
      <xdr:col>73</xdr:col>
      <xdr:colOff>180975</xdr:colOff>
      <xdr:row>57</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7682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161290</xdr:rowOff>
    </xdr:from>
    <xdr:to>
      <xdr:col>69</xdr:col>
      <xdr:colOff>92075</xdr:colOff>
      <xdr:row>56</xdr:row>
      <xdr:rowOff>167005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7624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12717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156210</xdr:rowOff>
    </xdr:from>
    <xdr:to>
      <xdr:col>78</xdr:col>
      <xdr:colOff>120650</xdr:colOff>
      <xdr:row>57</xdr:row>
      <xdr:rowOff>86360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96537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526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116205</xdr:rowOff>
    </xdr:from>
    <xdr:to>
      <xdr:col>69</xdr:col>
      <xdr:colOff>142875</xdr:colOff>
      <xdr:row>57</xdr:row>
      <xdr:rowOff>46355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56532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8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110490</xdr:rowOff>
    </xdr:from>
    <xdr:to>
      <xdr:col>65</xdr:col>
      <xdr:colOff>53975</xdr:colOff>
      <xdr:row>57</xdr:row>
      <xdr:rowOff>40640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7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50817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8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補助費等における経常収支比率は類似団体平均と比較して高い水準で推移している。</a:t>
          </a:r>
        </a:p>
        <a:p>
          <a:r>
            <a:rPr kumimoji="1" lang="ja-JP" altLang="en-US" sz="1300">
              <a:latin typeface="ＭＳ Ｐゴシック" panose="020B0600070205080204" pitchFamily="50" charset="-128"/>
              <a:ea typeface="ＭＳ Ｐゴシック" panose="020B0600070205080204" pitchFamily="50" charset="-128"/>
            </a:rPr>
            <a:t>　本年度決算額では、経常一般財源の増により補助費等における経常収支比率は前年度比１．５％の減となる。引き続き、既存事業の検証を進め、行政のスリム化を図り、最小経費で最大の効果を発揮できる体制を目指し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49276</xdr:rowOff>
    </xdr:from>
    <xdr:to>
      <xdr:col>82</xdr:col>
      <xdr:colOff>107950</xdr:colOff>
      <xdr:row>38</xdr:row>
      <xdr:rowOff>117856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56437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117856</xdr:rowOff>
    </xdr:from>
    <xdr:to>
      <xdr:col>78</xdr:col>
      <xdr:colOff>69850</xdr:colOff>
      <xdr:row>39</xdr:row>
      <xdr:rowOff>19558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6329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19558</xdr:rowOff>
    </xdr:from>
    <xdr:to>
      <xdr:col>73</xdr:col>
      <xdr:colOff>180975</xdr:colOff>
      <xdr:row>39</xdr:row>
      <xdr:rowOff>78994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7061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33274</xdr:rowOff>
    </xdr:from>
    <xdr:to>
      <xdr:col>69</xdr:col>
      <xdr:colOff>92075</xdr:colOff>
      <xdr:row>39</xdr:row>
      <xdr:rowOff>78994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7198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169926</xdr:rowOff>
    </xdr:from>
    <xdr:to>
      <xdr:col>82</xdr:col>
      <xdr:colOff>158750</xdr:colOff>
      <xdr:row>38</xdr:row>
      <xdr:rowOff>100076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142003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67056</xdr:rowOff>
    </xdr:from>
    <xdr:to>
      <xdr:col>78</xdr:col>
      <xdr:colOff>120650</xdr:colOff>
      <xdr:row>38</xdr:row>
      <xdr:rowOff>168656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153433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140208</xdr:rowOff>
    </xdr:from>
    <xdr:to>
      <xdr:col>74</xdr:col>
      <xdr:colOff>31750</xdr:colOff>
      <xdr:row>39</xdr:row>
      <xdr:rowOff>70358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55135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28194</xdr:rowOff>
    </xdr:from>
    <xdr:to>
      <xdr:col>69</xdr:col>
      <xdr:colOff>142875</xdr:colOff>
      <xdr:row>39</xdr:row>
      <xdr:rowOff>129794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114571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153924</xdr:rowOff>
    </xdr:from>
    <xdr:to>
      <xdr:col>65</xdr:col>
      <xdr:colOff>53975</xdr:colOff>
      <xdr:row>39</xdr:row>
      <xdr:rowOff>84074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68851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おける経常収支比率は類似団体平均より低い水準で推移している。前年度比では０．９％の増で、主な要因は、前年度末に償還を終えた地方債はなく、公債費決算額が前年度比１．８％増となったためである。ここ数年大型事業が集中したことで、今後は、地方債残高は増大する見通しで、特に令和８年度から大きく増加する見込みである。地方債の新規発行を伴う普通建設事業の抑制等、公債費の適正化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134620</xdr:rowOff>
    </xdr:from>
    <xdr:to>
      <xdr:col>24</xdr:col>
      <xdr:colOff>25400</xdr:colOff>
      <xdr:row>74</xdr:row>
      <xdr:rowOff>168910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28219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134620</xdr:rowOff>
    </xdr:from>
    <xdr:to>
      <xdr:col>19</xdr:col>
      <xdr:colOff>187325</xdr:colOff>
      <xdr:row>75</xdr:row>
      <xdr:rowOff>46990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28219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75</xdr:row>
      <xdr:rowOff>77470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2905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54610</xdr:rowOff>
    </xdr:from>
    <xdr:to>
      <xdr:col>11</xdr:col>
      <xdr:colOff>9525</xdr:colOff>
      <xdr:row>75</xdr:row>
      <xdr:rowOff>77470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2913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118110</xdr:rowOff>
    </xdr:from>
    <xdr:to>
      <xdr:col>24</xdr:col>
      <xdr:colOff>76200</xdr:colOff>
      <xdr:row>75</xdr:row>
      <xdr:rowOff>48260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134637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83820</xdr:rowOff>
    </xdr:from>
    <xdr:to>
      <xdr:col>20</xdr:col>
      <xdr:colOff>38100</xdr:colOff>
      <xdr:row>75</xdr:row>
      <xdr:rowOff>13970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24147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53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167640</xdr:rowOff>
    </xdr:from>
    <xdr:to>
      <xdr:col>15</xdr:col>
      <xdr:colOff>149225</xdr:colOff>
      <xdr:row>75</xdr:row>
      <xdr:rowOff>97790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107967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138447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xdr:rowOff>
    </xdr:from>
    <xdr:to>
      <xdr:col>6</xdr:col>
      <xdr:colOff>171450</xdr:colOff>
      <xdr:row>75</xdr:row>
      <xdr:rowOff>105410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115587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類似団体平均より高い水準で推移している。</a:t>
          </a:r>
        </a:p>
        <a:p>
          <a:r>
            <a:rPr kumimoji="1" lang="ja-JP" altLang="en-US" sz="1300">
              <a:latin typeface="ＭＳ Ｐゴシック" panose="020B0600070205080204" pitchFamily="50" charset="-128"/>
              <a:ea typeface="ＭＳ Ｐゴシック" panose="020B0600070205080204" pitchFamily="50" charset="-128"/>
            </a:rPr>
            <a:t>　前年度比では１．５％減となり、主な要因は、普通交付税や地方消費税交付金等の経常一般財源の増によるものである。</a:t>
          </a:r>
        </a:p>
        <a:p>
          <a:r>
            <a:rPr kumimoji="1" lang="ja-JP" altLang="en-US" sz="1300">
              <a:latin typeface="ＭＳ Ｐゴシック" panose="020B0600070205080204" pitchFamily="50" charset="-128"/>
              <a:ea typeface="ＭＳ Ｐゴシック" panose="020B0600070205080204" pitchFamily="50" charset="-128"/>
            </a:rPr>
            <a:t>　今後も、より一層の経常経費の削減に図り、現水準の維持に努める。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79647</xdr:rowOff>
    </xdr:from>
    <xdr:to>
      <xdr:col>82</xdr:col>
      <xdr:colOff>107950</xdr:colOff>
      <xdr:row>80</xdr:row>
      <xdr:rowOff>117202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595497"/>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89279</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80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117202</xdr:rowOff>
    </xdr:from>
    <xdr:to>
      <xdr:col>82</xdr:col>
      <xdr:colOff>196850</xdr:colOff>
      <xdr:row>80</xdr:row>
      <xdr:rowOff>117202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83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166024</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38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79647</xdr:rowOff>
    </xdr:from>
    <xdr:to>
      <xdr:col>82</xdr:col>
      <xdr:colOff>196850</xdr:colOff>
      <xdr:row>73</xdr:row>
      <xdr:rowOff>79647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595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149861</xdr:rowOff>
    </xdr:from>
    <xdr:to>
      <xdr:col>82</xdr:col>
      <xdr:colOff>107950</xdr:colOff>
      <xdr:row>79</xdr:row>
      <xdr:rowOff>27395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522961"/>
          <a:ext cx="8382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27395</xdr:rowOff>
    </xdr:from>
    <xdr:to>
      <xdr:col>78</xdr:col>
      <xdr:colOff>69850</xdr:colOff>
      <xdr:row>80</xdr:row>
      <xdr:rowOff>74749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571945"/>
          <a:ext cx="889000" cy="21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102326</xdr:rowOff>
    </xdr:from>
    <xdr:to>
      <xdr:col>78</xdr:col>
      <xdr:colOff>120650</xdr:colOff>
      <xdr:row>77</xdr:row>
      <xdr:rowOff>32476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42653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90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74749</xdr:rowOff>
    </xdr:from>
    <xdr:to>
      <xdr:col>73</xdr:col>
      <xdr:colOff>180975</xdr:colOff>
      <xdr:row>81</xdr:row>
      <xdr:rowOff>82913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790749"/>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61505</xdr:rowOff>
    </xdr:from>
    <xdr:to>
      <xdr:col>74</xdr:col>
      <xdr:colOff>31750</xdr:colOff>
      <xdr:row>77</xdr:row>
      <xdr:rowOff>163105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1832</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82913</xdr:rowOff>
    </xdr:from>
    <xdr:to>
      <xdr:col>69</xdr:col>
      <xdr:colOff>92075</xdr:colOff>
      <xdr:row>81</xdr:row>
      <xdr:rowOff>86179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9703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97427</xdr:rowOff>
    </xdr:from>
    <xdr:to>
      <xdr:col>69</xdr:col>
      <xdr:colOff>142875</xdr:colOff>
      <xdr:row>78</xdr:row>
      <xdr:rowOff>27577</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37754</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148045</xdr:rowOff>
    </xdr:from>
    <xdr:to>
      <xdr:col>78</xdr:col>
      <xdr:colOff>120650</xdr:colOff>
      <xdr:row>79</xdr:row>
      <xdr:rowOff>78195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62972</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607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23949</xdr:rowOff>
    </xdr:from>
    <xdr:to>
      <xdr:col>74</xdr:col>
      <xdr:colOff>31750</xdr:colOff>
      <xdr:row>80</xdr:row>
      <xdr:rowOff>125549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73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110326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82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32113</xdr:rowOff>
    </xdr:from>
    <xdr:to>
      <xdr:col>69</xdr:col>
      <xdr:colOff>142875</xdr:colOff>
      <xdr:row>81</xdr:row>
      <xdr:rowOff>133713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91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118490</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400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35379</xdr:rowOff>
    </xdr:from>
    <xdr:to>
      <xdr:col>65</xdr:col>
      <xdr:colOff>53975</xdr:colOff>
      <xdr:row>81</xdr:row>
      <xdr:rowOff>136979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92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121756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400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北海道鹿部町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80691</xdr:rowOff>
    </xdr:from>
    <xdr:to>
      <xdr:col>29</xdr:col>
      <xdr:colOff>127000</xdr:colOff>
      <xdr:row>19</xdr:row>
      <xdr:rowOff>105629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85866"/>
          <a:ext cx="647700" cy="24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105629</xdr:rowOff>
    </xdr:from>
    <xdr:to>
      <xdr:col>26</xdr:col>
      <xdr:colOff>50800</xdr:colOff>
      <xdr:row>19</xdr:row>
      <xdr:rowOff>127103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410804"/>
          <a:ext cx="698500" cy="21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127103</xdr:rowOff>
    </xdr:from>
    <xdr:to>
      <xdr:col>22</xdr:col>
      <xdr:colOff>114300</xdr:colOff>
      <xdr:row>19</xdr:row>
      <xdr:rowOff>152487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432278"/>
          <a:ext cx="698500" cy="25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152487</xdr:rowOff>
    </xdr:from>
    <xdr:to>
      <xdr:col>18</xdr:col>
      <xdr:colOff>177800</xdr:colOff>
      <xdr:row>20</xdr:row>
      <xdr:rowOff>12966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57662"/>
          <a:ext cx="698500" cy="31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115361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7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137414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9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29891</xdr:rowOff>
    </xdr:from>
    <xdr:to>
      <xdr:col>29</xdr:col>
      <xdr:colOff>177800</xdr:colOff>
      <xdr:row>19</xdr:row>
      <xdr:rowOff>131491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335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1968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0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54829</xdr:rowOff>
    </xdr:from>
    <xdr:to>
      <xdr:col>26</xdr:col>
      <xdr:colOff>101600</xdr:colOff>
      <xdr:row>19</xdr:row>
      <xdr:rowOff>156429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60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141206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4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76303</xdr:rowOff>
    </xdr:from>
    <xdr:to>
      <xdr:col>22</xdr:col>
      <xdr:colOff>165100</xdr:colOff>
      <xdr:row>20</xdr:row>
      <xdr:rowOff>6453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81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162680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6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101687</xdr:rowOff>
    </xdr:from>
    <xdr:to>
      <xdr:col>19</xdr:col>
      <xdr:colOff>38100</xdr:colOff>
      <xdr:row>20</xdr:row>
      <xdr:rowOff>31837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06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16614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9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133616</xdr:rowOff>
    </xdr:from>
    <xdr:to>
      <xdr:col>15</xdr:col>
      <xdr:colOff>101600</xdr:colOff>
      <xdr:row>20</xdr:row>
      <xdr:rowOff>63766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38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48543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2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251756</xdr:rowOff>
    </xdr:from>
    <xdr:to>
      <xdr:col>29</xdr:col>
      <xdr:colOff>127000</xdr:colOff>
      <xdr:row>37</xdr:row>
      <xdr:rowOff>270986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376456"/>
          <a:ext cx="647700" cy="19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270986</xdr:rowOff>
    </xdr:from>
    <xdr:to>
      <xdr:col>26</xdr:col>
      <xdr:colOff>50800</xdr:colOff>
      <xdr:row>37</xdr:row>
      <xdr:rowOff>297407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395686"/>
          <a:ext cx="698500" cy="26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297407</xdr:rowOff>
    </xdr:from>
    <xdr:to>
      <xdr:col>22</xdr:col>
      <xdr:colOff>114300</xdr:colOff>
      <xdr:row>37</xdr:row>
      <xdr:rowOff>304385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422107"/>
          <a:ext cx="698500" cy="6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304385</xdr:rowOff>
    </xdr:from>
    <xdr:to>
      <xdr:col>18</xdr:col>
      <xdr:colOff>177800</xdr:colOff>
      <xdr:row>37</xdr:row>
      <xdr:rowOff>332736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429085"/>
          <a:ext cx="698500" cy="28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200956</xdr:rowOff>
    </xdr:from>
    <xdr:to>
      <xdr:col>29</xdr:col>
      <xdr:colOff>177800</xdr:colOff>
      <xdr:row>37</xdr:row>
      <xdr:rowOff>302556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325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173033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297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220186</xdr:rowOff>
    </xdr:from>
    <xdr:to>
      <xdr:col>26</xdr:col>
      <xdr:colOff>101600</xdr:colOff>
      <xdr:row>37</xdr:row>
      <xdr:rowOff>321786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344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306563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431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246607</xdr:rowOff>
    </xdr:from>
    <xdr:to>
      <xdr:col>22</xdr:col>
      <xdr:colOff>165100</xdr:colOff>
      <xdr:row>38</xdr:row>
      <xdr:rowOff>5307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371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332984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457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253585</xdr:rowOff>
    </xdr:from>
    <xdr:to>
      <xdr:col>19</xdr:col>
      <xdr:colOff>38100</xdr:colOff>
      <xdr:row>38</xdr:row>
      <xdr:rowOff>12285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378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339962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46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281936</xdr:rowOff>
    </xdr:from>
    <xdr:to>
      <xdr:col>15</xdr:col>
      <xdr:colOff>101600</xdr:colOff>
      <xdr:row>38</xdr:row>
      <xdr:rowOff>40636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406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25413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49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3,649
3,521
110.63
4,620,904
4,518,938
97,366
2,003,137
3,868,661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26065</xdr:rowOff>
    </xdr:from>
    <xdr:to>
      <xdr:col>24</xdr:col>
      <xdr:colOff>63500</xdr:colOff>
      <xdr:row>37</xdr:row>
      <xdr:rowOff>36780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69715"/>
          <a:ext cx="838200" cy="1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36780</xdr:rowOff>
    </xdr:from>
    <xdr:to>
      <xdr:col>19</xdr:col>
      <xdr:colOff>177800</xdr:colOff>
      <xdr:row>37</xdr:row>
      <xdr:rowOff>58661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80430"/>
          <a:ext cx="88900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58661</xdr:rowOff>
    </xdr:from>
    <xdr:to>
      <xdr:col>15</xdr:col>
      <xdr:colOff>50800</xdr:colOff>
      <xdr:row>37</xdr:row>
      <xdr:rowOff>111215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02311"/>
          <a:ext cx="889000" cy="5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111215</xdr:rowOff>
    </xdr:from>
    <xdr:to>
      <xdr:col>10</xdr:col>
      <xdr:colOff>114300</xdr:colOff>
      <xdr:row>37</xdr:row>
      <xdr:rowOff>129832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54865"/>
          <a:ext cx="889000" cy="1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146715</xdr:rowOff>
    </xdr:from>
    <xdr:to>
      <xdr:col>24</xdr:col>
      <xdr:colOff>114300</xdr:colOff>
      <xdr:row>37</xdr:row>
      <xdr:rowOff>76865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1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125142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9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157430</xdr:rowOff>
    </xdr:from>
    <xdr:to>
      <xdr:col>20</xdr:col>
      <xdr:colOff>38100</xdr:colOff>
      <xdr:row>37</xdr:row>
      <xdr:rowOff>87580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78707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22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7861</xdr:rowOff>
    </xdr:from>
    <xdr:to>
      <xdr:col>15</xdr:col>
      <xdr:colOff>101600</xdr:colOff>
      <xdr:row>37</xdr:row>
      <xdr:rowOff>109461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5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100588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4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60415</xdr:rowOff>
    </xdr:from>
    <xdr:to>
      <xdr:col>10</xdr:col>
      <xdr:colOff>165100</xdr:colOff>
      <xdr:row>37</xdr:row>
      <xdr:rowOff>162015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0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153142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9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79032</xdr:rowOff>
    </xdr:from>
    <xdr:to>
      <xdr:col>6</xdr:col>
      <xdr:colOff>38100</xdr:colOff>
      <xdr:row>38</xdr:row>
      <xdr:rowOff>9182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2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309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1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138897</xdr:rowOff>
    </xdr:from>
    <xdr:to>
      <xdr:col>24</xdr:col>
      <xdr:colOff>63500</xdr:colOff>
      <xdr:row>58</xdr:row>
      <xdr:rowOff>12047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11547"/>
          <a:ext cx="838200" cy="4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12047</xdr:rowOff>
    </xdr:from>
    <xdr:to>
      <xdr:col>19</xdr:col>
      <xdr:colOff>177800</xdr:colOff>
      <xdr:row>58</xdr:row>
      <xdr:rowOff>41790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56147"/>
          <a:ext cx="889000" cy="2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41790</xdr:rowOff>
    </xdr:from>
    <xdr:to>
      <xdr:col>15</xdr:col>
      <xdr:colOff>50800</xdr:colOff>
      <xdr:row>58</xdr:row>
      <xdr:rowOff>73909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85890"/>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73909</xdr:rowOff>
    </xdr:from>
    <xdr:to>
      <xdr:col>10</xdr:col>
      <xdr:colOff>114300</xdr:colOff>
      <xdr:row>58</xdr:row>
      <xdr:rowOff>101144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18009"/>
          <a:ext cx="889000" cy="2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88097</xdr:rowOff>
    </xdr:from>
    <xdr:to>
      <xdr:col>24</xdr:col>
      <xdr:colOff>114300</xdr:colOff>
      <xdr:row>58</xdr:row>
      <xdr:rowOff>18247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6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110974</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12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132697</xdr:rowOff>
    </xdr:from>
    <xdr:to>
      <xdr:col>20</xdr:col>
      <xdr:colOff>38100</xdr:colOff>
      <xdr:row>58</xdr:row>
      <xdr:rowOff>62847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0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79374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68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162440</xdr:rowOff>
    </xdr:from>
    <xdr:to>
      <xdr:col>15</xdr:col>
      <xdr:colOff>101600</xdr:colOff>
      <xdr:row>58</xdr:row>
      <xdr:rowOff>92590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83717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2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23109</xdr:rowOff>
    </xdr:from>
    <xdr:to>
      <xdr:col>10</xdr:col>
      <xdr:colOff>165100</xdr:colOff>
      <xdr:row>58</xdr:row>
      <xdr:rowOff>124709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6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115836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5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50344</xdr:rowOff>
    </xdr:from>
    <xdr:to>
      <xdr:col>6</xdr:col>
      <xdr:colOff>38100</xdr:colOff>
      <xdr:row>58</xdr:row>
      <xdr:rowOff>151944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143071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8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91740</xdr:rowOff>
    </xdr:from>
    <xdr:to>
      <xdr:col>24</xdr:col>
      <xdr:colOff>63500</xdr:colOff>
      <xdr:row>77</xdr:row>
      <xdr:rowOff>92825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93390"/>
          <a:ext cx="8382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92825</xdr:rowOff>
    </xdr:from>
    <xdr:to>
      <xdr:col>19</xdr:col>
      <xdr:colOff>177800</xdr:colOff>
      <xdr:row>77</xdr:row>
      <xdr:rowOff>105398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94475"/>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105398</xdr:rowOff>
    </xdr:from>
    <xdr:to>
      <xdr:col>15</xdr:col>
      <xdr:colOff>50800</xdr:colOff>
      <xdr:row>77</xdr:row>
      <xdr:rowOff>121589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07048"/>
          <a:ext cx="889000" cy="1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117663</xdr:rowOff>
    </xdr:from>
    <xdr:to>
      <xdr:col>10</xdr:col>
      <xdr:colOff>114300</xdr:colOff>
      <xdr:row>77</xdr:row>
      <xdr:rowOff>121589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19313"/>
          <a:ext cx="889000" cy="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40940</xdr:rowOff>
    </xdr:from>
    <xdr:to>
      <xdr:col>24</xdr:col>
      <xdr:colOff>114300</xdr:colOff>
      <xdr:row>77</xdr:row>
      <xdr:rowOff>142540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4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127317</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42025</xdr:rowOff>
    </xdr:from>
    <xdr:to>
      <xdr:col>20</xdr:col>
      <xdr:colOff>38100</xdr:colOff>
      <xdr:row>77</xdr:row>
      <xdr:rowOff>143625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134752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3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54598</xdr:rowOff>
    </xdr:from>
    <xdr:to>
      <xdr:col>15</xdr:col>
      <xdr:colOff>101600</xdr:colOff>
      <xdr:row>77</xdr:row>
      <xdr:rowOff>156198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147325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4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70789</xdr:rowOff>
    </xdr:from>
    <xdr:to>
      <xdr:col>10</xdr:col>
      <xdr:colOff>165100</xdr:colOff>
      <xdr:row>78</xdr:row>
      <xdr:rowOff>939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7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163516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6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66863</xdr:rowOff>
    </xdr:from>
    <xdr:to>
      <xdr:col>6</xdr:col>
      <xdr:colOff>38100</xdr:colOff>
      <xdr:row>77</xdr:row>
      <xdr:rowOff>168463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6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159590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6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93447</xdr:rowOff>
    </xdr:from>
    <xdr:to>
      <xdr:col>24</xdr:col>
      <xdr:colOff>63500</xdr:colOff>
      <xdr:row>96</xdr:row>
      <xdr:rowOff>21202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381197"/>
          <a:ext cx="838200" cy="9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93447</xdr:rowOff>
    </xdr:from>
    <xdr:to>
      <xdr:col>19</xdr:col>
      <xdr:colOff>177800</xdr:colOff>
      <xdr:row>96</xdr:row>
      <xdr:rowOff>136903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381197"/>
          <a:ext cx="889000" cy="2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136903</xdr:rowOff>
    </xdr:from>
    <xdr:to>
      <xdr:col>15</xdr:col>
      <xdr:colOff>50800</xdr:colOff>
      <xdr:row>96</xdr:row>
      <xdr:rowOff>142238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596103"/>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105555</xdr:rowOff>
    </xdr:from>
    <xdr:to>
      <xdr:col>10</xdr:col>
      <xdr:colOff>114300</xdr:colOff>
      <xdr:row>96</xdr:row>
      <xdr:rowOff>142238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564755"/>
          <a:ext cx="889000" cy="3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141852</xdr:rowOff>
    </xdr:from>
    <xdr:to>
      <xdr:col>24</xdr:col>
      <xdr:colOff>114300</xdr:colOff>
      <xdr:row>96</xdr:row>
      <xdr:rowOff>72002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2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120279</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0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42647</xdr:rowOff>
    </xdr:from>
    <xdr:to>
      <xdr:col>20</xdr:col>
      <xdr:colOff>38100</xdr:colOff>
      <xdr:row>95</xdr:row>
      <xdr:rowOff>144247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3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135374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2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86103</xdr:rowOff>
    </xdr:from>
    <xdr:to>
      <xdr:col>15</xdr:col>
      <xdr:colOff>101600</xdr:colOff>
      <xdr:row>97</xdr:row>
      <xdr:rowOff>16253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4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7380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3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91438</xdr:rowOff>
    </xdr:from>
    <xdr:to>
      <xdr:col>10</xdr:col>
      <xdr:colOff>165100</xdr:colOff>
      <xdr:row>97</xdr:row>
      <xdr:rowOff>21588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5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12715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54755</xdr:rowOff>
    </xdr:from>
    <xdr:to>
      <xdr:col>6</xdr:col>
      <xdr:colOff>38100</xdr:colOff>
      <xdr:row>96</xdr:row>
      <xdr:rowOff>156355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1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147482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0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86030</xdr:rowOff>
    </xdr:from>
    <xdr:to>
      <xdr:col>55</xdr:col>
      <xdr:colOff>0</xdr:colOff>
      <xdr:row>36</xdr:row>
      <xdr:rowOff>159108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58230"/>
          <a:ext cx="838200" cy="7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145560</xdr:rowOff>
    </xdr:from>
    <xdr:to>
      <xdr:col>50</xdr:col>
      <xdr:colOff>114300</xdr:colOff>
      <xdr:row>36</xdr:row>
      <xdr:rowOff>159108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146310"/>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145560</xdr:rowOff>
    </xdr:from>
    <xdr:to>
      <xdr:col>45</xdr:col>
      <xdr:colOff>177800</xdr:colOff>
      <xdr:row>37</xdr:row>
      <xdr:rowOff>102743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146310"/>
          <a:ext cx="889000" cy="30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102743</xdr:rowOff>
    </xdr:from>
    <xdr:to>
      <xdr:col>41</xdr:col>
      <xdr:colOff>50800</xdr:colOff>
      <xdr:row>37</xdr:row>
      <xdr:rowOff>150471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46393"/>
          <a:ext cx="889000" cy="4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35230</xdr:rowOff>
    </xdr:from>
    <xdr:to>
      <xdr:col>55</xdr:col>
      <xdr:colOff>50800</xdr:colOff>
      <xdr:row>36</xdr:row>
      <xdr:rowOff>136830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13657</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8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108308</xdr:rowOff>
    </xdr:from>
    <xdr:to>
      <xdr:col>50</xdr:col>
      <xdr:colOff>165100</xdr:colOff>
      <xdr:row>37</xdr:row>
      <xdr:rowOff>38458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8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29585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37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94760</xdr:rowOff>
    </xdr:from>
    <xdr:to>
      <xdr:col>46</xdr:col>
      <xdr:colOff>38100</xdr:colOff>
      <xdr:row>36</xdr:row>
      <xdr:rowOff>24910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16037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8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51943</xdr:rowOff>
    </xdr:from>
    <xdr:to>
      <xdr:col>41</xdr:col>
      <xdr:colOff>101600</xdr:colOff>
      <xdr:row>37</xdr:row>
      <xdr:rowOff>153543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144670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48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99671</xdr:rowOff>
    </xdr:from>
    <xdr:to>
      <xdr:col>36</xdr:col>
      <xdr:colOff>165100</xdr:colOff>
      <xdr:row>38</xdr:row>
      <xdr:rowOff>29821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4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20948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3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55332</xdr:rowOff>
    </xdr:from>
    <xdr:to>
      <xdr:col>55</xdr:col>
      <xdr:colOff>0</xdr:colOff>
      <xdr:row>57</xdr:row>
      <xdr:rowOff>117587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827982"/>
          <a:ext cx="838200" cy="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96696</xdr:rowOff>
    </xdr:from>
    <xdr:to>
      <xdr:col>50</xdr:col>
      <xdr:colOff>114300</xdr:colOff>
      <xdr:row>57</xdr:row>
      <xdr:rowOff>117587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697896"/>
          <a:ext cx="889000" cy="19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96696</xdr:rowOff>
    </xdr:from>
    <xdr:to>
      <xdr:col>45</xdr:col>
      <xdr:colOff>177800</xdr:colOff>
      <xdr:row>57</xdr:row>
      <xdr:rowOff>150613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697896"/>
          <a:ext cx="889000" cy="22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8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150613</xdr:rowOff>
    </xdr:from>
    <xdr:to>
      <xdr:col>41</xdr:col>
      <xdr:colOff>50800</xdr:colOff>
      <xdr:row>57</xdr:row>
      <xdr:rowOff>165398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923263"/>
          <a:ext cx="889000" cy="1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4532</xdr:rowOff>
    </xdr:from>
    <xdr:to>
      <xdr:col>55</xdr:col>
      <xdr:colOff>50800</xdr:colOff>
      <xdr:row>57</xdr:row>
      <xdr:rowOff>106132</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7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154409</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5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66787</xdr:rowOff>
    </xdr:from>
    <xdr:to>
      <xdr:col>50</xdr:col>
      <xdr:colOff>165100</xdr:colOff>
      <xdr:row>57</xdr:row>
      <xdr:rowOff>168387</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83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159514</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93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45896</xdr:rowOff>
    </xdr:from>
    <xdr:to>
      <xdr:col>46</xdr:col>
      <xdr:colOff>38100</xdr:colOff>
      <xdr:row>56</xdr:row>
      <xdr:rowOff>147496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6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164023</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42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99813</xdr:rowOff>
    </xdr:from>
    <xdr:to>
      <xdr:col>41</xdr:col>
      <xdr:colOff>101600</xdr:colOff>
      <xdr:row>58</xdr:row>
      <xdr:rowOff>29963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21090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96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114598</xdr:rowOff>
    </xdr:from>
    <xdr:to>
      <xdr:col>36</xdr:col>
      <xdr:colOff>165100</xdr:colOff>
      <xdr:row>58</xdr:row>
      <xdr:rowOff>44748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8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35875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9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17670</xdr:rowOff>
    </xdr:from>
    <xdr:to>
      <xdr:col>55</xdr:col>
      <xdr:colOff>0</xdr:colOff>
      <xdr:row>78</xdr:row>
      <xdr:rowOff>21231</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390770"/>
          <a:ext cx="838200" cy="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9675</xdr:rowOff>
    </xdr:from>
    <xdr:to>
      <xdr:col>50</xdr:col>
      <xdr:colOff>114300</xdr:colOff>
      <xdr:row>78</xdr:row>
      <xdr:rowOff>17670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82775"/>
          <a:ext cx="889000" cy="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9675</xdr:rowOff>
    </xdr:from>
    <xdr:to>
      <xdr:col>45</xdr:col>
      <xdr:colOff>177800</xdr:colOff>
      <xdr:row>78</xdr:row>
      <xdr:rowOff>11739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382775"/>
          <a:ext cx="889000" cy="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11739</xdr:rowOff>
    </xdr:from>
    <xdr:to>
      <xdr:col>41</xdr:col>
      <xdr:colOff>50800</xdr:colOff>
      <xdr:row>78</xdr:row>
      <xdr:rowOff>17163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84839"/>
          <a:ext cx="889000" cy="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141881</xdr:rowOff>
    </xdr:from>
    <xdr:to>
      <xdr:col>55</xdr:col>
      <xdr:colOff>50800</xdr:colOff>
      <xdr:row>78</xdr:row>
      <xdr:rowOff>72031</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4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79822</xdr:rowOff>
    </xdr:from>
    <xdr:ext cx="469744"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138320</xdr:rowOff>
    </xdr:from>
    <xdr:to>
      <xdr:col>50</xdr:col>
      <xdr:colOff>165100</xdr:colOff>
      <xdr:row>78</xdr:row>
      <xdr:rowOff>68470</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59597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3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130325</xdr:rowOff>
    </xdr:from>
    <xdr:to>
      <xdr:col>46</xdr:col>
      <xdr:colOff>38100</xdr:colOff>
      <xdr:row>78</xdr:row>
      <xdr:rowOff>60475</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51602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2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132389</xdr:rowOff>
    </xdr:from>
    <xdr:to>
      <xdr:col>41</xdr:col>
      <xdr:colOff>101600</xdr:colOff>
      <xdr:row>78</xdr:row>
      <xdr:rowOff>62539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3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53666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2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137813</xdr:rowOff>
    </xdr:from>
    <xdr:to>
      <xdr:col>36</xdr:col>
      <xdr:colOff>165100</xdr:colOff>
      <xdr:row>78</xdr:row>
      <xdr:rowOff>67963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3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59090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3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398</xdr:rowOff>
    </xdr:from>
    <xdr:to>
      <xdr:col>55</xdr:col>
      <xdr:colOff>0</xdr:colOff>
      <xdr:row>98</xdr:row>
      <xdr:rowOff>97668</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802498"/>
          <a:ext cx="838200" cy="9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65067</xdr:rowOff>
    </xdr:from>
    <xdr:to>
      <xdr:col>50</xdr:col>
      <xdr:colOff>114300</xdr:colOff>
      <xdr:row>98</xdr:row>
      <xdr:rowOff>97668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181367"/>
          <a:ext cx="889000" cy="71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65067</xdr:rowOff>
    </xdr:from>
    <xdr:to>
      <xdr:col>45</xdr:col>
      <xdr:colOff>177800</xdr:colOff>
      <xdr:row>98</xdr:row>
      <xdr:rowOff>154020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181367"/>
          <a:ext cx="889000" cy="77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86554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153147</xdr:rowOff>
    </xdr:from>
    <xdr:to>
      <xdr:col>41</xdr:col>
      <xdr:colOff>50800</xdr:colOff>
      <xdr:row>98</xdr:row>
      <xdr:rowOff>154020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972300" y="16955247"/>
          <a:ext cx="889000" cy="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121048</xdr:rowOff>
    </xdr:from>
    <xdr:to>
      <xdr:col>55</xdr:col>
      <xdr:colOff>50800</xdr:colOff>
      <xdr:row>98</xdr:row>
      <xdr:rowOff>51198</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99475</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7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46868</xdr:rowOff>
    </xdr:from>
    <xdr:to>
      <xdr:col>50</xdr:col>
      <xdr:colOff>165100</xdr:colOff>
      <xdr:row>98</xdr:row>
      <xdr:rowOff>148468</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84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139595</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94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14267</xdr:rowOff>
    </xdr:from>
    <xdr:to>
      <xdr:col>46</xdr:col>
      <xdr:colOff>38100</xdr:colOff>
      <xdr:row>94</xdr:row>
      <xdr:rowOff>115867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13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132394</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590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103220</xdr:rowOff>
    </xdr:from>
    <xdr:to>
      <xdr:col>41</xdr:col>
      <xdr:colOff>101600</xdr:colOff>
      <xdr:row>99</xdr:row>
      <xdr:rowOff>33370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9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24497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99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102347</xdr:rowOff>
    </xdr:from>
    <xdr:to>
      <xdr:col>36</xdr:col>
      <xdr:colOff>165100</xdr:colOff>
      <xdr:row>99</xdr:row>
      <xdr:rowOff>32497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90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23624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99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31254</xdr:rowOff>
    </xdr:from>
    <xdr:to>
      <xdr:col>85</xdr:col>
      <xdr:colOff>127000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717804"/>
          <a:ext cx="838200" cy="1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31254</xdr:rowOff>
    </xdr:from>
    <xdr:to>
      <xdr:col>81</xdr:col>
      <xdr:colOff>50800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717804"/>
          <a:ext cx="889000" cy="1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151904</xdr:rowOff>
    </xdr:from>
    <xdr:to>
      <xdr:col>81</xdr:col>
      <xdr:colOff>101600</xdr:colOff>
      <xdr:row>39</xdr:row>
      <xdr:rowOff>82054</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73181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75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97220</xdr:rowOff>
    </xdr:from>
    <xdr:to>
      <xdr:col>85</xdr:col>
      <xdr:colOff>127000</xdr:colOff>
      <xdr:row>78</xdr:row>
      <xdr:rowOff>101583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70320"/>
          <a:ext cx="838200" cy="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94447</xdr:rowOff>
    </xdr:from>
    <xdr:to>
      <xdr:col>81</xdr:col>
      <xdr:colOff>50800</xdr:colOff>
      <xdr:row>78</xdr:row>
      <xdr:rowOff>101583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467547"/>
          <a:ext cx="8890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92960</xdr:rowOff>
    </xdr:from>
    <xdr:to>
      <xdr:col>76</xdr:col>
      <xdr:colOff>114300</xdr:colOff>
      <xdr:row>78</xdr:row>
      <xdr:rowOff>94447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466060"/>
          <a:ext cx="8890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92960</xdr:rowOff>
    </xdr:from>
    <xdr:to>
      <xdr:col>71</xdr:col>
      <xdr:colOff>177800</xdr:colOff>
      <xdr:row>78</xdr:row>
      <xdr:rowOff>99394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66060"/>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46420</xdr:rowOff>
    </xdr:from>
    <xdr:to>
      <xdr:col>85</xdr:col>
      <xdr:colOff>177800</xdr:colOff>
      <xdr:row>78</xdr:row>
      <xdr:rowOff>148020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132797</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50783</xdr:rowOff>
    </xdr:from>
    <xdr:to>
      <xdr:col>81</xdr:col>
      <xdr:colOff>101600</xdr:colOff>
      <xdr:row>78</xdr:row>
      <xdr:rowOff>152383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2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143510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51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43647</xdr:rowOff>
    </xdr:from>
    <xdr:to>
      <xdr:col>76</xdr:col>
      <xdr:colOff>165100</xdr:colOff>
      <xdr:row>78</xdr:row>
      <xdr:rowOff>145247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1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136374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50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42160</xdr:rowOff>
    </xdr:from>
    <xdr:to>
      <xdr:col>72</xdr:col>
      <xdr:colOff>38100</xdr:colOff>
      <xdr:row>78</xdr:row>
      <xdr:rowOff>143760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1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134887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50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48594</xdr:rowOff>
    </xdr:from>
    <xdr:to>
      <xdr:col>67</xdr:col>
      <xdr:colOff>101600</xdr:colOff>
      <xdr:row>78</xdr:row>
      <xdr:rowOff>150194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2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141321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51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82776</xdr:rowOff>
    </xdr:from>
    <xdr:to>
      <xdr:col>85</xdr:col>
      <xdr:colOff>127000</xdr:colOff>
      <xdr:row>98</xdr:row>
      <xdr:rowOff>90629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84876"/>
          <a:ext cx="838200" cy="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90629</xdr:rowOff>
    </xdr:from>
    <xdr:to>
      <xdr:col>81</xdr:col>
      <xdr:colOff>50800</xdr:colOff>
      <xdr:row>98</xdr:row>
      <xdr:rowOff>131508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92729"/>
          <a:ext cx="889000" cy="4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130879</xdr:rowOff>
    </xdr:from>
    <xdr:to>
      <xdr:col>76</xdr:col>
      <xdr:colOff>114300</xdr:colOff>
      <xdr:row>98</xdr:row>
      <xdr:rowOff>131508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932979"/>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129222</xdr:rowOff>
    </xdr:from>
    <xdr:to>
      <xdr:col>71</xdr:col>
      <xdr:colOff>177800</xdr:colOff>
      <xdr:row>98</xdr:row>
      <xdr:rowOff>130879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31322"/>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31976</xdr:rowOff>
    </xdr:from>
    <xdr:to>
      <xdr:col>85</xdr:col>
      <xdr:colOff>177800</xdr:colOff>
      <xdr:row>98</xdr:row>
      <xdr:rowOff>133576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3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130394</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39829</xdr:rowOff>
    </xdr:from>
    <xdr:to>
      <xdr:col>81</xdr:col>
      <xdr:colOff>101600</xdr:colOff>
      <xdr:row>98</xdr:row>
      <xdr:rowOff>141429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4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132556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80708</xdr:rowOff>
    </xdr:from>
    <xdr:to>
      <xdr:col>76</xdr:col>
      <xdr:colOff>165100</xdr:colOff>
      <xdr:row>99</xdr:row>
      <xdr:rowOff>10858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1985</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97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80079</xdr:rowOff>
    </xdr:from>
    <xdr:to>
      <xdr:col>72</xdr:col>
      <xdr:colOff>38100</xdr:colOff>
      <xdr:row>99</xdr:row>
      <xdr:rowOff>10229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8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1356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7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78422</xdr:rowOff>
    </xdr:from>
    <xdr:to>
      <xdr:col>67</xdr:col>
      <xdr:colOff>101600</xdr:colOff>
      <xdr:row>99</xdr:row>
      <xdr:rowOff>8572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8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171149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7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19792</xdr:rowOff>
    </xdr:from>
    <xdr:to>
      <xdr:col>116</xdr:col>
      <xdr:colOff>63500</xdr:colOff>
      <xdr:row>59</xdr:row>
      <xdr:rowOff>20683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35342"/>
          <a:ext cx="8382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19418</xdr:rowOff>
    </xdr:from>
    <xdr:to>
      <xdr:col>111</xdr:col>
      <xdr:colOff>177800</xdr:colOff>
      <xdr:row>59</xdr:row>
      <xdr:rowOff>19792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34968"/>
          <a:ext cx="889000" cy="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19418</xdr:rowOff>
    </xdr:from>
    <xdr:to>
      <xdr:col>107</xdr:col>
      <xdr:colOff>50800</xdr:colOff>
      <xdr:row>59</xdr:row>
      <xdr:rowOff>19746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34968"/>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19746</xdr:rowOff>
    </xdr:from>
    <xdr:to>
      <xdr:col>102</xdr:col>
      <xdr:colOff>114300</xdr:colOff>
      <xdr:row>59</xdr:row>
      <xdr:rowOff>20934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35296"/>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141333</xdr:rowOff>
    </xdr:from>
    <xdr:to>
      <xdr:col>116</xdr:col>
      <xdr:colOff>114300</xdr:colOff>
      <xdr:row>59</xdr:row>
      <xdr:rowOff>71483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140442</xdr:rowOff>
    </xdr:from>
    <xdr:to>
      <xdr:col>112</xdr:col>
      <xdr:colOff>38100</xdr:colOff>
      <xdr:row>59</xdr:row>
      <xdr:rowOff>70592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8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61719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7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140068</xdr:rowOff>
    </xdr:from>
    <xdr:to>
      <xdr:col>107</xdr:col>
      <xdr:colOff>101600</xdr:colOff>
      <xdr:row>59</xdr:row>
      <xdr:rowOff>70218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8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61345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7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140396</xdr:rowOff>
    </xdr:from>
    <xdr:to>
      <xdr:col>102</xdr:col>
      <xdr:colOff>165100</xdr:colOff>
      <xdr:row>59</xdr:row>
      <xdr:rowOff>70546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8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61673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7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141584</xdr:rowOff>
    </xdr:from>
    <xdr:to>
      <xdr:col>98</xdr:col>
      <xdr:colOff>38100</xdr:colOff>
      <xdr:row>59</xdr:row>
      <xdr:rowOff>71734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8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62861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7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165974</xdr:rowOff>
    </xdr:from>
    <xdr:to>
      <xdr:col>116</xdr:col>
      <xdr:colOff>63500</xdr:colOff>
      <xdr:row>78</xdr:row>
      <xdr:rowOff>3347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367624"/>
          <a:ext cx="838200" cy="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166881</xdr:rowOff>
    </xdr:from>
    <xdr:to>
      <xdr:col>111</xdr:col>
      <xdr:colOff>177800</xdr:colOff>
      <xdr:row>78</xdr:row>
      <xdr:rowOff>3347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368531"/>
          <a:ext cx="889000" cy="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166881</xdr:rowOff>
    </xdr:from>
    <xdr:to>
      <xdr:col>107</xdr:col>
      <xdr:colOff>50800</xdr:colOff>
      <xdr:row>78</xdr:row>
      <xdr:rowOff>16298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368531"/>
          <a:ext cx="889000" cy="2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16298</xdr:rowOff>
    </xdr:from>
    <xdr:to>
      <xdr:col>102</xdr:col>
      <xdr:colOff>114300</xdr:colOff>
      <xdr:row>78</xdr:row>
      <xdr:rowOff>24177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389398"/>
          <a:ext cx="889000" cy="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115174</xdr:rowOff>
    </xdr:from>
    <xdr:to>
      <xdr:col>116</xdr:col>
      <xdr:colOff>114300</xdr:colOff>
      <xdr:row>78</xdr:row>
      <xdr:rowOff>45324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31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30101</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23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123997</xdr:rowOff>
    </xdr:from>
    <xdr:to>
      <xdr:col>112</xdr:col>
      <xdr:colOff>38100</xdr:colOff>
      <xdr:row>78</xdr:row>
      <xdr:rowOff>54147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32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45274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41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116081</xdr:rowOff>
    </xdr:from>
    <xdr:to>
      <xdr:col>107</xdr:col>
      <xdr:colOff>101600</xdr:colOff>
      <xdr:row>78</xdr:row>
      <xdr:rowOff>46231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31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37358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41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136948</xdr:rowOff>
    </xdr:from>
    <xdr:to>
      <xdr:col>102</xdr:col>
      <xdr:colOff>165100</xdr:colOff>
      <xdr:row>78</xdr:row>
      <xdr:rowOff>67098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33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58225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144827</xdr:rowOff>
    </xdr:from>
    <xdr:to>
      <xdr:col>98</xdr:col>
      <xdr:colOff>38100</xdr:colOff>
      <xdr:row>78</xdr:row>
      <xdr:rowOff>74977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34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66104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43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歳出決算総額では、住民一人当たり１，２３８，４０４円で、前年度と比較して１８７，２０８円の増となった。</a:t>
          </a:r>
        </a:p>
        <a:p>
          <a:r>
            <a:rPr kumimoji="1" lang="ja-JP" altLang="en-US" sz="1300">
              <a:latin typeface="ＭＳ Ｐゴシック" panose="020B0600070205080204" pitchFamily="50" charset="-128"/>
              <a:ea typeface="ＭＳ Ｐゴシック" panose="020B0600070205080204" pitchFamily="50" charset="-128"/>
            </a:rPr>
            <a:t>　人件費では一人当たり１８９，６５１円、前年度比５，６２５円の増で、新規採用と保育事業や町立幼稚園の補助職員の増員により教育部門において人件費が増となったことによる。物件費は、一人あたり２７８，２３８円で前年度比４０，９７２円の増となったが、主な要因はふるさと納税寄付金の増収による返礼品等関連経費の増による。扶助費では、一人あたり７０，５５１円で前年度比１３，０１９円の減で、新型コロナウイルス感染症対策として実施した住民税非課税世帯等臨時特別給付金、子育て世帯臨時特別給付金の給付事業の完了によるものである。補助費等は、一人当たり２４８，１７３円で、前年度比３８，３６１円の増で、主なものは新型コロナウイルス感染症対策事業として実施した各種事業の完了による国庫補助金返還金の増である。普通建設事業費では、一人当たり２４７，６２７円で前年度比１０８，９３３円の増となったが、大きな増要因として汚泥再生処理センター建設負担金事業と防災行政無線再整備工事の実施があげられる。積立金では、一人当たり６２，２５２円で前年度比８，５８６円の増で、普通交付税やふるさと納税寄附金の増収により一般財源の充当が抑制されたことにより各基金への積立額が増となった。前年度同様、新型コロナウイルス感染症関連事業に起因するものが多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3,649
3,521
110.63
4,620,904
4,518,938
97,366
2,003,137
3,868,661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137071</xdr:rowOff>
    </xdr:from>
    <xdr:to>
      <xdr:col>24</xdr:col>
      <xdr:colOff>63500</xdr:colOff>
      <xdr:row>37</xdr:row>
      <xdr:rowOff>141453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80721"/>
          <a:ext cx="8382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141453</xdr:rowOff>
    </xdr:from>
    <xdr:to>
      <xdr:col>19</xdr:col>
      <xdr:colOff>177800</xdr:colOff>
      <xdr:row>37</xdr:row>
      <xdr:rowOff>158064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85103"/>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118573</xdr:rowOff>
    </xdr:from>
    <xdr:to>
      <xdr:col>15</xdr:col>
      <xdr:colOff>50800</xdr:colOff>
      <xdr:row>37</xdr:row>
      <xdr:rowOff>158064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62223"/>
          <a:ext cx="889000" cy="3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118573</xdr:rowOff>
    </xdr:from>
    <xdr:to>
      <xdr:col>10</xdr:col>
      <xdr:colOff>114300</xdr:colOff>
      <xdr:row>37</xdr:row>
      <xdr:rowOff>141586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62223"/>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116806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123379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86271</xdr:rowOff>
    </xdr:from>
    <xdr:to>
      <xdr:col>24</xdr:col>
      <xdr:colOff>114300</xdr:colOff>
      <xdr:row>38</xdr:row>
      <xdr:rowOff>16421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1198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4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90653</xdr:rowOff>
    </xdr:from>
    <xdr:to>
      <xdr:col>20</xdr:col>
      <xdr:colOff>38100</xdr:colOff>
      <xdr:row>38</xdr:row>
      <xdr:rowOff>20803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3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11930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107264</xdr:rowOff>
    </xdr:from>
    <xdr:to>
      <xdr:col>15</xdr:col>
      <xdr:colOff>101600</xdr:colOff>
      <xdr:row>38</xdr:row>
      <xdr:rowOff>37415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509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28541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4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67773</xdr:rowOff>
    </xdr:from>
    <xdr:to>
      <xdr:col>10</xdr:col>
      <xdr:colOff>165100</xdr:colOff>
      <xdr:row>37</xdr:row>
      <xdr:rowOff>169373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1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160500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0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90786</xdr:rowOff>
    </xdr:from>
    <xdr:to>
      <xdr:col>6</xdr:col>
      <xdr:colOff>38100</xdr:colOff>
      <xdr:row>38</xdr:row>
      <xdr:rowOff>20936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3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12063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2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42618</xdr:rowOff>
    </xdr:from>
    <xdr:to>
      <xdr:col>24</xdr:col>
      <xdr:colOff>63500</xdr:colOff>
      <xdr:row>58</xdr:row>
      <xdr:rowOff>64261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86718"/>
          <a:ext cx="838200" cy="2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61611</xdr:rowOff>
    </xdr:from>
    <xdr:to>
      <xdr:col>19</xdr:col>
      <xdr:colOff>177800</xdr:colOff>
      <xdr:row>58</xdr:row>
      <xdr:rowOff>42618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662811"/>
          <a:ext cx="889000" cy="32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61611</xdr:rowOff>
    </xdr:from>
    <xdr:to>
      <xdr:col>15</xdr:col>
      <xdr:colOff>50800</xdr:colOff>
      <xdr:row>58</xdr:row>
      <xdr:rowOff>115671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662811"/>
          <a:ext cx="889000" cy="39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110447</xdr:rowOff>
    </xdr:from>
    <xdr:to>
      <xdr:col>10</xdr:col>
      <xdr:colOff>114300</xdr:colOff>
      <xdr:row>58</xdr:row>
      <xdr:rowOff>115671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54547"/>
          <a:ext cx="889000" cy="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13461</xdr:rowOff>
    </xdr:from>
    <xdr:to>
      <xdr:col>24</xdr:col>
      <xdr:colOff>114300</xdr:colOff>
      <xdr:row>58</xdr:row>
      <xdr:rowOff>115061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5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99838</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7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163268</xdr:rowOff>
    </xdr:from>
    <xdr:to>
      <xdr:col>20</xdr:col>
      <xdr:colOff>38100</xdr:colOff>
      <xdr:row>58</xdr:row>
      <xdr:rowOff>93418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3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84545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0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10811</xdr:rowOff>
    </xdr:from>
    <xdr:to>
      <xdr:col>15</xdr:col>
      <xdr:colOff>101600</xdr:colOff>
      <xdr:row>56</xdr:row>
      <xdr:rowOff>112411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6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128938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38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64871</xdr:rowOff>
    </xdr:from>
    <xdr:to>
      <xdr:col>10</xdr:col>
      <xdr:colOff>165100</xdr:colOff>
      <xdr:row>58</xdr:row>
      <xdr:rowOff>166471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157598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0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59647</xdr:rowOff>
    </xdr:from>
    <xdr:to>
      <xdr:col>6</xdr:col>
      <xdr:colOff>38100</xdr:colOff>
      <xdr:row>58</xdr:row>
      <xdr:rowOff>161247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152374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9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29665</xdr:rowOff>
    </xdr:from>
    <xdr:to>
      <xdr:col>24</xdr:col>
      <xdr:colOff>63500</xdr:colOff>
      <xdr:row>78</xdr:row>
      <xdr:rowOff>46458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402765"/>
          <a:ext cx="838200" cy="1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7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29665</xdr:rowOff>
    </xdr:from>
    <xdr:to>
      <xdr:col>19</xdr:col>
      <xdr:colOff>177800</xdr:colOff>
      <xdr:row>78</xdr:row>
      <xdr:rowOff>131359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402765"/>
          <a:ext cx="889000" cy="10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131359</xdr:rowOff>
    </xdr:from>
    <xdr:to>
      <xdr:col>15</xdr:col>
      <xdr:colOff>50800</xdr:colOff>
      <xdr:row>78</xdr:row>
      <xdr:rowOff>157893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504459"/>
          <a:ext cx="889000" cy="2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150741</xdr:rowOff>
    </xdr:from>
    <xdr:to>
      <xdr:col>10</xdr:col>
      <xdr:colOff>114300</xdr:colOff>
      <xdr:row>78</xdr:row>
      <xdr:rowOff>157893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523841"/>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124156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167108</xdr:rowOff>
    </xdr:from>
    <xdr:to>
      <xdr:col>24</xdr:col>
      <xdr:colOff>114300</xdr:colOff>
      <xdr:row>78</xdr:row>
      <xdr:rowOff>97258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36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82035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8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150315</xdr:rowOff>
    </xdr:from>
    <xdr:to>
      <xdr:col>20</xdr:col>
      <xdr:colOff>38100</xdr:colOff>
      <xdr:row>78</xdr:row>
      <xdr:rowOff>80465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5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71592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44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80559</xdr:rowOff>
    </xdr:from>
    <xdr:to>
      <xdr:col>15</xdr:col>
      <xdr:colOff>101600</xdr:colOff>
      <xdr:row>79</xdr:row>
      <xdr:rowOff>10709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1836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54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107093</xdr:rowOff>
    </xdr:from>
    <xdr:to>
      <xdr:col>10</xdr:col>
      <xdr:colOff>165100</xdr:colOff>
      <xdr:row>79</xdr:row>
      <xdr:rowOff>37243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28370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7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99941</xdr:rowOff>
    </xdr:from>
    <xdr:to>
      <xdr:col>6</xdr:col>
      <xdr:colOff>38100</xdr:colOff>
      <xdr:row>79</xdr:row>
      <xdr:rowOff>30091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7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21218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6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155425</xdr:rowOff>
    </xdr:from>
    <xdr:to>
      <xdr:col>24</xdr:col>
      <xdr:colOff>63500</xdr:colOff>
      <xdr:row>97</xdr:row>
      <xdr:rowOff>44534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43175"/>
          <a:ext cx="838200" cy="23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44534</xdr:rowOff>
    </xdr:from>
    <xdr:to>
      <xdr:col>19</xdr:col>
      <xdr:colOff>177800</xdr:colOff>
      <xdr:row>98</xdr:row>
      <xdr:rowOff>69977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75184"/>
          <a:ext cx="889000" cy="19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56404</xdr:rowOff>
    </xdr:from>
    <xdr:to>
      <xdr:col>15</xdr:col>
      <xdr:colOff>50800</xdr:colOff>
      <xdr:row>98</xdr:row>
      <xdr:rowOff>69977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858504"/>
          <a:ext cx="889000" cy="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56404</xdr:rowOff>
    </xdr:from>
    <xdr:to>
      <xdr:col>10</xdr:col>
      <xdr:colOff>114300</xdr:colOff>
      <xdr:row>98</xdr:row>
      <xdr:rowOff>84097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58504"/>
          <a:ext cx="889000" cy="2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168818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104625</xdr:rowOff>
    </xdr:from>
    <xdr:to>
      <xdr:col>24</xdr:col>
      <xdr:colOff>114300</xdr:colOff>
      <xdr:row>96</xdr:row>
      <xdr:rowOff>34775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9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127502</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4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165184</xdr:rowOff>
    </xdr:from>
    <xdr:to>
      <xdr:col>20</xdr:col>
      <xdr:colOff>38100</xdr:colOff>
      <xdr:row>97</xdr:row>
      <xdr:rowOff>95334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86461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71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19177</xdr:rowOff>
    </xdr:from>
    <xdr:to>
      <xdr:col>15</xdr:col>
      <xdr:colOff>101600</xdr:colOff>
      <xdr:row>98</xdr:row>
      <xdr:rowOff>120777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2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111904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5604</xdr:rowOff>
    </xdr:from>
    <xdr:to>
      <xdr:col>10</xdr:col>
      <xdr:colOff>165100</xdr:colOff>
      <xdr:row>98</xdr:row>
      <xdr:rowOff>107204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0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98331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0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33297</xdr:rowOff>
    </xdr:from>
    <xdr:to>
      <xdr:col>6</xdr:col>
      <xdr:colOff>38100</xdr:colOff>
      <xdr:row>98</xdr:row>
      <xdr:rowOff>134897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3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126024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2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40005</xdr:rowOff>
    </xdr:from>
    <xdr:to>
      <xdr:col>55</xdr:col>
      <xdr:colOff>0</xdr:colOff>
      <xdr:row>39</xdr:row>
      <xdr:rowOff>41148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72655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41148</xdr:rowOff>
    </xdr:from>
    <xdr:to>
      <xdr:col>50</xdr:col>
      <xdr:colOff>114300</xdr:colOff>
      <xdr:row>39</xdr:row>
      <xdr:rowOff>41275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727698"/>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41275</xdr:rowOff>
    </xdr:from>
    <xdr:to>
      <xdr:col>45</xdr:col>
      <xdr:colOff>177800</xdr:colOff>
      <xdr:row>39</xdr:row>
      <xdr:rowOff>41402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727825"/>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41402</xdr:rowOff>
    </xdr:from>
    <xdr:to>
      <xdr:col>41</xdr:col>
      <xdr:colOff>50800</xdr:colOff>
      <xdr:row>39</xdr:row>
      <xdr:rowOff>41402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279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160655</xdr:rowOff>
    </xdr:from>
    <xdr:to>
      <xdr:col>55</xdr:col>
      <xdr:colOff>50800</xdr:colOff>
      <xdr:row>39</xdr:row>
      <xdr:rowOff>90805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75582</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0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161798</xdr:rowOff>
    </xdr:from>
    <xdr:to>
      <xdr:col>50</xdr:col>
      <xdr:colOff>165100</xdr:colOff>
      <xdr:row>39</xdr:row>
      <xdr:rowOff>91948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83075</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7696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161925</xdr:rowOff>
    </xdr:from>
    <xdr:to>
      <xdr:col>46</xdr:col>
      <xdr:colOff>38100</xdr:colOff>
      <xdr:row>39</xdr:row>
      <xdr:rowOff>92075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83202</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769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162052</xdr:rowOff>
    </xdr:from>
    <xdr:to>
      <xdr:col>41</xdr:col>
      <xdr:colOff>101600</xdr:colOff>
      <xdr:row>39</xdr:row>
      <xdr:rowOff>92202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83329</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04333" y="6769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162052</xdr:rowOff>
    </xdr:from>
    <xdr:to>
      <xdr:col>36</xdr:col>
      <xdr:colOff>165100</xdr:colOff>
      <xdr:row>39</xdr:row>
      <xdr:rowOff>92202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83329</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15333" y="6769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118884</xdr:rowOff>
    </xdr:from>
    <xdr:to>
      <xdr:col>55</xdr:col>
      <xdr:colOff>0</xdr:colOff>
      <xdr:row>58</xdr:row>
      <xdr:rowOff>118977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62984"/>
          <a:ext cx="838200" cy="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118977</xdr:rowOff>
    </xdr:from>
    <xdr:to>
      <xdr:col>50</xdr:col>
      <xdr:colOff>114300</xdr:colOff>
      <xdr:row>58</xdr:row>
      <xdr:rowOff>119966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63077"/>
          <a:ext cx="889000" cy="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119966</xdr:rowOff>
    </xdr:from>
    <xdr:to>
      <xdr:col>45</xdr:col>
      <xdr:colOff>177800</xdr:colOff>
      <xdr:row>58</xdr:row>
      <xdr:rowOff>127122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64066"/>
          <a:ext cx="889000" cy="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127122</xdr:rowOff>
    </xdr:from>
    <xdr:to>
      <xdr:col>41</xdr:col>
      <xdr:colOff>50800</xdr:colOff>
      <xdr:row>58</xdr:row>
      <xdr:rowOff>127529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71222"/>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68084</xdr:rowOff>
    </xdr:from>
    <xdr:to>
      <xdr:col>55</xdr:col>
      <xdr:colOff>50800</xdr:colOff>
      <xdr:row>58</xdr:row>
      <xdr:rowOff>169684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1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154461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68177</xdr:rowOff>
    </xdr:from>
    <xdr:to>
      <xdr:col>50</xdr:col>
      <xdr:colOff>165100</xdr:colOff>
      <xdr:row>58</xdr:row>
      <xdr:rowOff>169777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1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160904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0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69166</xdr:rowOff>
    </xdr:from>
    <xdr:to>
      <xdr:col>46</xdr:col>
      <xdr:colOff>38100</xdr:colOff>
      <xdr:row>58</xdr:row>
      <xdr:rowOff>170766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1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161893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0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76322</xdr:rowOff>
    </xdr:from>
    <xdr:to>
      <xdr:col>41</xdr:col>
      <xdr:colOff>101600</xdr:colOff>
      <xdr:row>59</xdr:row>
      <xdr:rowOff>6472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2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169049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1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76729</xdr:rowOff>
    </xdr:from>
    <xdr:to>
      <xdr:col>36</xdr:col>
      <xdr:colOff>165100</xdr:colOff>
      <xdr:row>59</xdr:row>
      <xdr:rowOff>6879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2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169456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1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115795</xdr:rowOff>
    </xdr:from>
    <xdr:to>
      <xdr:col>55</xdr:col>
      <xdr:colOff>0</xdr:colOff>
      <xdr:row>76</xdr:row>
      <xdr:rowOff>29508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2974545"/>
          <a:ext cx="838200" cy="8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29508</xdr:rowOff>
    </xdr:from>
    <xdr:to>
      <xdr:col>50</xdr:col>
      <xdr:colOff>114300</xdr:colOff>
      <xdr:row>76</xdr:row>
      <xdr:rowOff>76462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059708"/>
          <a:ext cx="889000" cy="4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76462</xdr:rowOff>
    </xdr:from>
    <xdr:to>
      <xdr:col>45</xdr:col>
      <xdr:colOff>177800</xdr:colOff>
      <xdr:row>77</xdr:row>
      <xdr:rowOff>62495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106662"/>
          <a:ext cx="889000" cy="15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62495</xdr:rowOff>
    </xdr:from>
    <xdr:to>
      <xdr:col>41</xdr:col>
      <xdr:colOff>50800</xdr:colOff>
      <xdr:row>78</xdr:row>
      <xdr:rowOff>32562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264145"/>
          <a:ext cx="889000" cy="14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61811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64995</xdr:rowOff>
    </xdr:from>
    <xdr:to>
      <xdr:col>55</xdr:col>
      <xdr:colOff>50800</xdr:colOff>
      <xdr:row>75</xdr:row>
      <xdr:rowOff>166594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9237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87872</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77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150158</xdr:rowOff>
    </xdr:from>
    <xdr:to>
      <xdr:col>50</xdr:col>
      <xdr:colOff>165100</xdr:colOff>
      <xdr:row>76</xdr:row>
      <xdr:rowOff>80308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00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96835</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27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25662</xdr:rowOff>
    </xdr:from>
    <xdr:to>
      <xdr:col>46</xdr:col>
      <xdr:colOff>38100</xdr:colOff>
      <xdr:row>76</xdr:row>
      <xdr:rowOff>127262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05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143789</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283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11695</xdr:rowOff>
    </xdr:from>
    <xdr:to>
      <xdr:col>41</xdr:col>
      <xdr:colOff>101600</xdr:colOff>
      <xdr:row>77</xdr:row>
      <xdr:rowOff>113295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1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129822</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298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153212</xdr:rowOff>
    </xdr:from>
    <xdr:to>
      <xdr:col>36</xdr:col>
      <xdr:colOff>165100</xdr:colOff>
      <xdr:row>78</xdr:row>
      <xdr:rowOff>83362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5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74489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44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125572</xdr:rowOff>
    </xdr:from>
    <xdr:to>
      <xdr:col>55</xdr:col>
      <xdr:colOff>0</xdr:colOff>
      <xdr:row>99</xdr:row>
      <xdr:rowOff>17928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927672"/>
          <a:ext cx="838200" cy="6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16714</xdr:rowOff>
    </xdr:from>
    <xdr:to>
      <xdr:col>50</xdr:col>
      <xdr:colOff>114300</xdr:colOff>
      <xdr:row>99</xdr:row>
      <xdr:rowOff>17928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990264"/>
          <a:ext cx="889000" cy="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159559</xdr:rowOff>
    </xdr:from>
    <xdr:to>
      <xdr:col>45</xdr:col>
      <xdr:colOff>177800</xdr:colOff>
      <xdr:row>99</xdr:row>
      <xdr:rowOff>16714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961659"/>
          <a:ext cx="889000" cy="2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159559</xdr:rowOff>
    </xdr:from>
    <xdr:to>
      <xdr:col>41</xdr:col>
      <xdr:colOff>50800</xdr:colOff>
      <xdr:row>99</xdr:row>
      <xdr:rowOff>17588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961659"/>
          <a:ext cx="889000" cy="2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4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4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74772</xdr:rowOff>
    </xdr:from>
    <xdr:to>
      <xdr:col>55</xdr:col>
      <xdr:colOff>50800</xdr:colOff>
      <xdr:row>99</xdr:row>
      <xdr:rowOff>4922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7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161149</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9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138578</xdr:rowOff>
    </xdr:from>
    <xdr:to>
      <xdr:col>50</xdr:col>
      <xdr:colOff>165100</xdr:colOff>
      <xdr:row>99</xdr:row>
      <xdr:rowOff>68728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94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59855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703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137364</xdr:rowOff>
    </xdr:from>
    <xdr:to>
      <xdr:col>46</xdr:col>
      <xdr:colOff>38100</xdr:colOff>
      <xdr:row>99</xdr:row>
      <xdr:rowOff>67514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93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58641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703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108759</xdr:rowOff>
    </xdr:from>
    <xdr:to>
      <xdr:col>41</xdr:col>
      <xdr:colOff>101600</xdr:colOff>
      <xdr:row>99</xdr:row>
      <xdr:rowOff>38909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91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30036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700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138238</xdr:rowOff>
    </xdr:from>
    <xdr:to>
      <xdr:col>36</xdr:col>
      <xdr:colOff>165100</xdr:colOff>
      <xdr:row>99</xdr:row>
      <xdr:rowOff>68388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94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59515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703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119</xdr:rowOff>
    </xdr:from>
    <xdr:to>
      <xdr:col>85</xdr:col>
      <xdr:colOff>127000</xdr:colOff>
      <xdr:row>37</xdr:row>
      <xdr:rowOff>131331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343769"/>
          <a:ext cx="838200" cy="13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106834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50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128329</xdr:rowOff>
    </xdr:from>
    <xdr:to>
      <xdr:col>81</xdr:col>
      <xdr:colOff>50800</xdr:colOff>
      <xdr:row>37</xdr:row>
      <xdr:rowOff>131331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471979"/>
          <a:ext cx="889000" cy="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51462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128329</xdr:rowOff>
    </xdr:from>
    <xdr:to>
      <xdr:col>76</xdr:col>
      <xdr:colOff>114300</xdr:colOff>
      <xdr:row>37</xdr:row>
      <xdr:rowOff>155188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71979"/>
          <a:ext cx="889000" cy="2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21692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155188</xdr:rowOff>
    </xdr:from>
    <xdr:to>
      <xdr:col>71</xdr:col>
      <xdr:colOff>177800</xdr:colOff>
      <xdr:row>37</xdr:row>
      <xdr:rowOff>167432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98838"/>
          <a:ext cx="889000" cy="1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60414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57125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120769</xdr:rowOff>
    </xdr:from>
    <xdr:to>
      <xdr:col>85</xdr:col>
      <xdr:colOff>177800</xdr:colOff>
      <xdr:row>37</xdr:row>
      <xdr:rowOff>50919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29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143646</xdr:rowOff>
    </xdr:from>
    <xdr:ext cx="599010"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14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80531</xdr:rowOff>
    </xdr:from>
    <xdr:to>
      <xdr:col>81</xdr:col>
      <xdr:colOff>101600</xdr:colOff>
      <xdr:row>38</xdr:row>
      <xdr:rowOff>10682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241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27208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1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77529</xdr:rowOff>
    </xdr:from>
    <xdr:to>
      <xdr:col>76</xdr:col>
      <xdr:colOff>165100</xdr:colOff>
      <xdr:row>38</xdr:row>
      <xdr:rowOff>7679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2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24206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19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104388</xdr:rowOff>
    </xdr:from>
    <xdr:to>
      <xdr:col>72</xdr:col>
      <xdr:colOff>38100</xdr:colOff>
      <xdr:row>38</xdr:row>
      <xdr:rowOff>34537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480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51065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22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116632</xdr:rowOff>
    </xdr:from>
    <xdr:to>
      <xdr:col>67</xdr:col>
      <xdr:colOff>101600</xdr:colOff>
      <xdr:row>38</xdr:row>
      <xdr:rowOff>46782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6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63309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3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157430</xdr:rowOff>
    </xdr:from>
    <xdr:to>
      <xdr:col>85</xdr:col>
      <xdr:colOff>127000</xdr:colOff>
      <xdr:row>58</xdr:row>
      <xdr:rowOff>56303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30080"/>
          <a:ext cx="838200" cy="7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37122</xdr:rowOff>
    </xdr:from>
    <xdr:to>
      <xdr:col>81</xdr:col>
      <xdr:colOff>50800</xdr:colOff>
      <xdr:row>58</xdr:row>
      <xdr:rowOff>56303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981222"/>
          <a:ext cx="889000" cy="1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37122</xdr:rowOff>
    </xdr:from>
    <xdr:to>
      <xdr:col>76</xdr:col>
      <xdr:colOff>114300</xdr:colOff>
      <xdr:row>58</xdr:row>
      <xdr:rowOff>52752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81222"/>
          <a:ext cx="889000" cy="1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52752</xdr:rowOff>
    </xdr:from>
    <xdr:to>
      <xdr:col>71</xdr:col>
      <xdr:colOff>177800</xdr:colOff>
      <xdr:row>58</xdr:row>
      <xdr:rowOff>55666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96852"/>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106630</xdr:rowOff>
    </xdr:from>
    <xdr:to>
      <xdr:col>85</xdr:col>
      <xdr:colOff>177800</xdr:colOff>
      <xdr:row>58</xdr:row>
      <xdr:rowOff>36780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85057</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5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5503</xdr:rowOff>
    </xdr:from>
    <xdr:to>
      <xdr:col>81</xdr:col>
      <xdr:colOff>101600</xdr:colOff>
      <xdr:row>58</xdr:row>
      <xdr:rowOff>107103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4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98230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4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157772</xdr:rowOff>
    </xdr:from>
    <xdr:to>
      <xdr:col>76</xdr:col>
      <xdr:colOff>165100</xdr:colOff>
      <xdr:row>58</xdr:row>
      <xdr:rowOff>87922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79049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2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1952</xdr:rowOff>
    </xdr:from>
    <xdr:to>
      <xdr:col>72</xdr:col>
      <xdr:colOff>38100</xdr:colOff>
      <xdr:row>58</xdr:row>
      <xdr:rowOff>103552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4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94679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3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4866</xdr:rowOff>
    </xdr:from>
    <xdr:to>
      <xdr:col>67</xdr:col>
      <xdr:colOff>101600</xdr:colOff>
      <xdr:row>58</xdr:row>
      <xdr:rowOff>106466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4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97593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4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31254</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75804"/>
          <a:ext cx="838200" cy="1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31254</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75804"/>
          <a:ext cx="889000" cy="1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151904</xdr:rowOff>
    </xdr:from>
    <xdr:to>
      <xdr:col>81</xdr:col>
      <xdr:colOff>101600</xdr:colOff>
      <xdr:row>79</xdr:row>
      <xdr:rowOff>82054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2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73181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1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97196</xdr:rowOff>
    </xdr:from>
    <xdr:to>
      <xdr:col>85</xdr:col>
      <xdr:colOff>127000</xdr:colOff>
      <xdr:row>98</xdr:row>
      <xdr:rowOff>101578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99296"/>
          <a:ext cx="8382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94442</xdr:rowOff>
    </xdr:from>
    <xdr:to>
      <xdr:col>81</xdr:col>
      <xdr:colOff>50800</xdr:colOff>
      <xdr:row>98</xdr:row>
      <xdr:rowOff>101578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896542"/>
          <a:ext cx="8890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92948</xdr:rowOff>
    </xdr:from>
    <xdr:to>
      <xdr:col>76</xdr:col>
      <xdr:colOff>114300</xdr:colOff>
      <xdr:row>98</xdr:row>
      <xdr:rowOff>94442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895048"/>
          <a:ext cx="889000" cy="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92948</xdr:rowOff>
    </xdr:from>
    <xdr:to>
      <xdr:col>71</xdr:col>
      <xdr:colOff>177800</xdr:colOff>
      <xdr:row>98</xdr:row>
      <xdr:rowOff>99358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895048"/>
          <a:ext cx="889000" cy="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46396</xdr:rowOff>
    </xdr:from>
    <xdr:to>
      <xdr:col>85</xdr:col>
      <xdr:colOff>177800</xdr:colOff>
      <xdr:row>98</xdr:row>
      <xdr:rowOff>147996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4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132773</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76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50778</xdr:rowOff>
    </xdr:from>
    <xdr:to>
      <xdr:col>81</xdr:col>
      <xdr:colOff>101600</xdr:colOff>
      <xdr:row>98</xdr:row>
      <xdr:rowOff>152378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5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143505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94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43642</xdr:rowOff>
    </xdr:from>
    <xdr:to>
      <xdr:col>76</xdr:col>
      <xdr:colOff>165100</xdr:colOff>
      <xdr:row>98</xdr:row>
      <xdr:rowOff>145242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4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136369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93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42148</xdr:rowOff>
    </xdr:from>
    <xdr:to>
      <xdr:col>72</xdr:col>
      <xdr:colOff>38100</xdr:colOff>
      <xdr:row>98</xdr:row>
      <xdr:rowOff>143748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4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134875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93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48558</xdr:rowOff>
    </xdr:from>
    <xdr:to>
      <xdr:col>67</xdr:col>
      <xdr:colOff>101600</xdr:colOff>
      <xdr:row>98</xdr:row>
      <xdr:rowOff>150158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5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141285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94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歳出決算総額では、住民一人当たり１，２３８，４０４円で、前年度と比較して１８７，２０８円の増となった。</a:t>
          </a:r>
        </a:p>
        <a:p>
          <a:r>
            <a:rPr kumimoji="1" lang="ja-JP" altLang="en-US" sz="1300">
              <a:latin typeface="ＭＳ Ｐゴシック" panose="020B0600070205080204" pitchFamily="50" charset="-128"/>
              <a:ea typeface="ＭＳ Ｐゴシック" panose="020B0600070205080204" pitchFamily="50" charset="-128"/>
            </a:rPr>
            <a:t>　総務費では、一人当たり１９９，００１円で、前年度比２８，４０４円の減で、役場庁舎移転に伴う情報機器、防災機器類の移設等が完了したことによる減によるものである。衛生費では一人当たり１９２，６８５円で、前年度比７１，０４４円増で、新型コロナワクチン接種事業に関する補助金の返還金と汚泥再生処理センター建設負担金事業の実施による増である。商工費では、一人当たり２３５，４５７円で、前年度比３７，２５４円の増で、ふるさと納税寄附金の増収による返礼品等関連経費の増が主な要因である。また、商工費では、類似団体平均と比較して令和２年度より大きく増加しているが、ふるさと納税寄附金の増収によるものである。消防費では、１３６，０５９円で、前年度比５７，３９８円の増で、防災行政無線再整備工事の着手など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取り崩すことなく前年度と同額を維持しているが、分母となる標準財政規模が前年度比２．６％減となったため、標準財政規模に占める割合が３２．８４％で、前年度比１．３５％増となった。</a:t>
          </a:r>
        </a:p>
        <a:p>
          <a:r>
            <a:rPr kumimoji="1" lang="ja-JP" altLang="en-US" sz="1400">
              <a:latin typeface="ＭＳ ゴシック" pitchFamily="49" charset="-128"/>
              <a:ea typeface="ＭＳ ゴシック" pitchFamily="49" charset="-128"/>
            </a:rPr>
            <a:t>　実質収支額は、標準財政規模の減などにより、４．８６％となり前年度比２．３９％増となった。</a:t>
          </a:r>
        </a:p>
        <a:p>
          <a:r>
            <a:rPr kumimoji="1" lang="ja-JP" altLang="en-US" sz="1400">
              <a:latin typeface="ＭＳ ゴシック" pitchFamily="49" charset="-128"/>
              <a:ea typeface="ＭＳ ゴシック" pitchFamily="49" charset="-128"/>
            </a:rPr>
            <a:t>　実質収支及び実質単年度収支は黒字を維持している。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一般会計及びその他特別会計すべてにおいて、実質収支が黒字であるため、連結実質赤字比率は算出されていない。</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事業勘定特別会計では平成１５年度から赤字が続いていたが、平成２６年度より３か年で財政健全化計画の策定や税率改正等の集中的な赤字解消に向けた取り組みを進めた結果、平成２８年度に黒字に転じた。今後も、引き続き、国民健康保険税の見直しを含め、健全な財政運営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２９年度に繰上償還を実行し公債費負担の軽減を図ったことで元利償還金は減少傾向であったが、令和２年度の庁舎建替事業の実施等により地方債残高は増加しており、令和４年度の元利償還金は前年度比４百万円の増加となった。今後は、大型事業</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総合体育館の大規模改修、消防庁舎の建替）が集中しており、それらを要因として地方債残高が増大する見込みである。その他事業に対する新規地方債の発行の抑制や、交付税措置のある地方債の活用を図る等、公債費管理の適正化に努める。</a:t>
          </a:r>
          <a:endParaRPr kumimoji="1" lang="en-US" altLang="ja-JP"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また債務負担行為についても車両やパソコン等各種機器等の更新により償還金が増加傾向にあるため、新たな債務負担行為について慎重な実施に努める。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係る地方債の現在高は平成２９年度に繰上償還を実行し公債費負担の軽減を図ったことで減少したが、令和２年度以降、大型事業であった庁舎建替事業等実施の財源確保のため地方債を発行したことで地方債残高は増加傾向にある。</a:t>
          </a:r>
        </a:p>
        <a:p>
          <a:r>
            <a:rPr kumimoji="1" lang="ja-JP" altLang="en-US" sz="1400">
              <a:latin typeface="ＭＳ ゴシック" pitchFamily="49" charset="-128"/>
              <a:ea typeface="ＭＳ ゴシック" pitchFamily="49" charset="-128"/>
            </a:rPr>
            <a:t>　今後も、大型事業</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総合体育館の大規模改修、消防庁舎の建替）が集中しており、それらを要因として地方債残高が更に増加する見込みである。</a:t>
          </a:r>
        </a:p>
        <a:p>
          <a:r>
            <a:rPr kumimoji="1" lang="ja-JP" altLang="en-US" sz="1400">
              <a:latin typeface="ＭＳ ゴシック" pitchFamily="49" charset="-128"/>
              <a:ea typeface="ＭＳ ゴシック" pitchFamily="49" charset="-128"/>
            </a:rPr>
            <a:t>　また、充当可能基金は、本年度において取崩額を上回る積立を実行したこともあり、現在高が増加している。今後も、世代間の負担の公平性を保ちながら、後世代への負担が過重となることのないよう、事業実施の適正化と充当可能基金への計画的な積立により、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北海道鹿部町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年度においては適切な財源確保と歳出の精査により財政調整基金を取り崩すことのない財政運営ができ、その他基金についても、取崩額を上回る積立てを実行したため、基金全体として２５２百万の増で基金残高２，２１８百万となった。令和２年度の庁舎建替事業で公共施設整備基金を３１５百万取り崩し、基金残高は減少していたが、これにより取崩前の水準まで回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財政調整基金の取崩しの必要がない財政を目指す。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大型事業となる総合体育館改修事業や消防庁舎建替事業の実施が計画されていることから、地方債残高は増加する見込みであり、併せて、公共施設整備基金の取崩しも必要となることから、公共施設整備基金は減少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また、上記の要因から、公債費負担も増加する見込みであり、地方債の償還財源として減債基金への積立てを計画的に実行する。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①地域福祉基金：在宅福祉の普及と向上、健康及び生きがいづくりの推進に基づく事業に要する経費の財源。</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②ふるさと創生事業基金：自ら考えて自ら実践する町づくり事業に要する経費の財源。</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③公共施設整備基金：公共施設の整備のための普通建設事業の財源。</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④ふるさと納税基金：本町へ寄附された寄附金を適正に管理し、寄附者の意向に沿った政策に必要な経費の財源。</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⑤企業版ふるさと納税基金：本町へ寄附された寄附金を適正に管理し、寄附企業の意向に沿った政策に必要な経費の財源。</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⑥森林環境譲与税基金：木材利用の促進等の森林整備、人材の育成、担い手の確保及びその促進に必要な事業に要する財源。</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⑦子ども・子育て応援基金（令和３年度新設）：本町の次世代を担う子供たちの健やかな成長に資するための子育て支援事業に要する経費の財源。</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①地域福祉基金：国保会計繰入金を積立てたことなどによる増（１９百万）</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③公共施設整備基金：決算剰余金を積立たことなどによる増（３６百万）</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④ふるさと納税基金：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１）本年度受領したふるさと納税寄付金のうち、ふるさと納税寄付金事業に要した事務費、返礼品費及び充当事業の財源としたものを</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除いた分を積み立てたことによる増（１３５百万）</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２）漁業振興支援事業のため取崩ししたことによる減（△１０百万）</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⑤企業版ふるさと納税基金：本年度受領した企業版ふるさと納税寄付金のうち、返礼品費及び充当事業の財源としたものを除いた分を積み立てたことによる増（１０百万）</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⑥森林環境譲与税基金：森林環境譲与税から充当事業を除いた分を積立てたことによる増（２百万）</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（今後の方針）ふるさと納税基金は、現在高が２００百万を超えたが、今後は子育て支援事業の拡充に対する財源として取り崩す方針である。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公共施設整備基金は、大型事業となる総合体育館改修事業や消防庁舎建替事業の一部財源として取崩す予定であり、どちらも減少する見込みである。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本年度受領した１０百万の寄附金を積立したことによる増（１０百万）</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基金の保有額の維持を目標とする。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財政調整基金の取崩しの必要がない財政運営を目指し、引き続き、経常経費の精査の実施及び節減の徹底と、同時に新たな自主財源獲得の取り組みを行う必要がある。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本年度の普通交付税再算定における基準財財政需要額費目の「臨時財政対策債償還基金費」算定額分等を積立てたことによる増（５１百万）</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平成２９年度に繰上償還の財源として取崩しを実行して以来、減債基金の取崩しを行っていない。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大型事業であった庁舎建替事業の財源として１，１６７百万の地方債を発行したことで地方債残高は増加傾向にあり、交付税措置があるものの令和８年度から元金償還が開始となる。また、今後も大型事業となる総合体育館改修事業や消防庁舎建替事業の実施も計画されていることから、公債費負担が増加する見込みであり、地方債の償還財源として減債基金への積立てを計画的に実行し、償還財源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59D0945-191B-482D-9034-030A5324D7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4991AA2-70B2-4F43-8EAA-15D9C2F64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0396489-4B8A-4F70-B19E-A26AAA37F86A}"/>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FD539401-45EF-430C-962E-E4A128D96D86}"/>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37C71D69-FA61-4FAC-8133-1AAA5AD0CD3B}"/>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50AF9F5-8C29-44FC-A197-6C20A4C0CF4B}"/>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A8D6209-375E-4364-A056-05A0A05D3B25}"/>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9A01ACDB-13CB-44BF-A2A2-9B21D9AC9A8F}"/>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F285719D-B9D6-4A85-9A17-DE3AACB95054}"/>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63B62AFB-AC4B-439C-883F-954D01E5593B}"/>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EFD77563-579C-4F3F-91BF-2FAC928841A7}"/>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10921839-1A16-4EB9-990F-9A04F89340AE}"/>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692333C9-F1B5-424E-AB49-F7E20B584C6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DDDAD9B7-3AB0-45E3-B6E2-F62561408382}"/>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25F27C08-A3B4-4888-82FB-AEFEC845A014}"/>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E87D6F45-C860-4967-997A-4F3A13A5A336}"/>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FF8CE1FD-3104-4638-B497-602BEF549E62}"/>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24E21925-3696-4BDA-9E04-9D6E8E946456}"/>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EEC2B37F-41C3-4B11-A4AA-700ED1D4185E}"/>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7577E738-F5E9-4337-B7C3-49DB4F844421}"/>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8F5D4EFC-35DB-4BE2-9ACB-80673D358C0A}"/>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CF7D0C7A-01DC-4935-80B2-4FA4AA961B41}"/>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3,649
3,521
110.63
4,620,904
4,518,938
97,366
2,003,137
3,868,661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F7CFB706-6376-4FC4-BC4B-CB68BA38F6C8}"/>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BB0BF31F-AC12-44F1-897F-34BDD6DEC24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3AA09AFE-A60B-4BBF-9E1E-02B6E3F3E7EA}"/>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26CEA08B-7279-4D5F-AA0A-C331B97995F7}"/>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4F4D3799-5142-46FD-9C40-D12DB258F81C}"/>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A97E77AB-399D-443F-8750-7E03EEDE47E1}"/>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1A508817-83AB-40BA-A691-E691757A91C8}"/>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BA6370E5-612B-47E6-80C3-109D5B7E3F43}"/>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F68834E3-81F5-41CC-ADBD-F0080182A9B3}"/>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749DCF02-30E4-4D3A-995D-4C55976A8D1D}"/>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6D0618D9-3C0D-4D48-94BD-AE7219CF31C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862E25CD-904B-4927-8BB3-4F429C31FC23}"/>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25E35090-0E97-4CF6-A2A1-F80636392E08}"/>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BD4D5F11-6DA8-4AE2-B660-31C3ECD0FD2E}"/>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EFED4F5A-40AC-47E7-B51B-C14C9CBAE32D}"/>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1D2493FA-EC9C-4EDC-ACF3-4B433F42B269}"/>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C52829A5-E749-4901-B2E1-21B082972CF8}"/>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431DBC88-180D-48D0-AEDF-BECFB3C4ED18}"/>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6A088425-BDAF-4EE5-8929-327CE0C172D6}"/>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43726A69-DF15-4EEE-9F24-A5BE4D4E247D}"/>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ACE2BB40-9DC0-42DF-BF33-DA4C4F3CABF5}"/>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6BBA741F-B2F9-49F3-9F80-EC97F7C300D9}"/>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DCECE052-4BD6-4CC9-B1F5-1956A73CECBB}"/>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F2EC7A0C-08F3-4194-A36A-75A6DAB27962}"/>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DD45CC18-5068-4762-AD84-2373C821A834}"/>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1B48987E-6774-4B66-8675-B9EC6A61F4CE}"/>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B7F4B30-2849-431C-9A89-0BCFCF6DAFB2}"/>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67DDB70C-A179-43C5-8E77-79C99D0A8C51}"/>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DCF149EB-CA5F-4AB7-AD5F-D8A10366B983}"/>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E6F86514-579D-41A9-8C32-F2C0ADDDB648}"/>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29500004-95E2-49C3-8F16-4A0B0AD021E0}"/>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3D29ABA7-B4A7-4FCD-9BFE-B11886BA6237}"/>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D7543E93-BECB-46B6-B052-B83B98C14A9A}"/>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9761B840-756B-4C29-8728-453CD4D9F7D2}"/>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56DECF93-7A34-478B-9159-8C417AAEC702}"/>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本町における有形固定資産減価償却率が類似団体内の平均値を下回っている結果となった。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教育施設や公営住宅等では老朽化が進んでおり、全体として、各個別施設計画に基づき、住民の安心安全な暮らしを守るため、人口減少や住民のニーズの変化に対応した適正な施設整備・管理に努める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658F2859-9CBE-409F-9A91-A13D84A7E065}"/>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267E6214-2020-42FF-91F7-7CC619445379}"/>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A329305D-2D73-4889-AAFE-E39E346C5484}"/>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54CA10EC-9870-42CA-A6BF-CD5430A25EF3}"/>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1BAFB96D-D049-4E27-8781-FC5590C1AA8D}"/>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E0FEAB36-8CC6-4B9D-97B3-94231CBE19F2}"/>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9410E3B2-B0F1-46BA-B760-809BFC3466A1}"/>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D52A09F4-1AD0-4FEE-9E21-DDEE37A34D26}"/>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24D1AA8C-5C9E-4D2C-AE59-E4D4E1B4D3BF}"/>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53157B85-A05E-449C-B878-27535B4E552B}"/>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B32B6838-A782-487C-AE20-7607771F8907}"/>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F87374E3-D3CD-4F3A-80A5-641F4A1425E4}"/>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8DF34F47-5A74-4FCA-ADD9-B9ACE45BC0EE}"/>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4B455B5-0AE6-47DF-B58F-C1CD23B7EAD4}"/>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53473352-2F04-4D63-B68C-D6AE2A7674B0}"/>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8A47C7CF-C7E4-4FD2-BCB3-F7F6D58F4A3D}"/>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9A353120-5957-44E3-8E61-2DE8F50CE3B4}"/>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39497777-E64C-45E1-8AD0-B1420CB79C20}"/>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7" name="直線コネクタ 76">
          <a:extLst>
            <a:ext uri="{FF2B5EF4-FFF2-40B4-BE49-F238E27FC236}">
              <a16:creationId xmlns:a16="http://schemas.microsoft.com/office/drawing/2014/main" id="{27EB4242-59C2-44C4-B4E8-0F51674FA5D6}"/>
            </a:ext>
          </a:extLst>
        </xdr:cNvPr>
        <xdr:cNvCxnSpPr/>
      </xdr:nvCxnSpPr>
      <xdr:spPr>
        <a:xfrm flipV="1">
          <a:off x="4206240" y="5283835"/>
          <a:ext cx="1270" cy="1354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8" name="有形固定資産減価償却率最小値テキスト">
          <a:extLst>
            <a:ext uri="{FF2B5EF4-FFF2-40B4-BE49-F238E27FC236}">
              <a16:creationId xmlns:a16="http://schemas.microsoft.com/office/drawing/2014/main" id="{97D489CA-8C32-4CAF-A8FC-3C6640F21226}"/>
            </a:ext>
          </a:extLst>
        </xdr:cNvPr>
        <xdr:cNvSpPr txBox="1"/>
      </xdr:nvSpPr>
      <xdr:spPr>
        <a:xfrm>
          <a:off x="4258945" y="663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9" name="直線コネクタ 78">
          <a:extLst>
            <a:ext uri="{FF2B5EF4-FFF2-40B4-BE49-F238E27FC236}">
              <a16:creationId xmlns:a16="http://schemas.microsoft.com/office/drawing/2014/main" id="{4F86FB59-65D3-466A-A5D7-42F70E34BEFF}"/>
            </a:ext>
          </a:extLst>
        </xdr:cNvPr>
        <xdr:cNvCxnSpPr/>
      </xdr:nvCxnSpPr>
      <xdr:spPr>
        <a:xfrm>
          <a:off x="4119245" y="663819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80" name="有形固定資産減価償却率最大値テキスト">
          <a:extLst>
            <a:ext uri="{FF2B5EF4-FFF2-40B4-BE49-F238E27FC236}">
              <a16:creationId xmlns:a16="http://schemas.microsoft.com/office/drawing/2014/main" id="{4405E06B-6480-4614-B933-1983D739D44B}"/>
            </a:ext>
          </a:extLst>
        </xdr:cNvPr>
        <xdr:cNvSpPr txBox="1"/>
      </xdr:nvSpPr>
      <xdr:spPr>
        <a:xfrm>
          <a:off x="4258945" y="50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1" name="直線コネクタ 80">
          <a:extLst>
            <a:ext uri="{FF2B5EF4-FFF2-40B4-BE49-F238E27FC236}">
              <a16:creationId xmlns:a16="http://schemas.microsoft.com/office/drawing/2014/main" id="{6CE2CB0D-656F-436F-B326-F41C0087D2FA}"/>
            </a:ext>
          </a:extLst>
        </xdr:cNvPr>
        <xdr:cNvCxnSpPr/>
      </xdr:nvCxnSpPr>
      <xdr:spPr>
        <a:xfrm>
          <a:off x="4119245" y="528383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141985</xdr:rowOff>
    </xdr:from>
    <xdr:ext cx="405111" cy="259045"/>
    <xdr:sp macro="" textlink="">
      <xdr:nvSpPr>
        <xdr:cNvPr id="82" name="有形固定資産減価償却率平均値テキスト">
          <a:extLst>
            <a:ext uri="{FF2B5EF4-FFF2-40B4-BE49-F238E27FC236}">
              <a16:creationId xmlns:a16="http://schemas.microsoft.com/office/drawing/2014/main" id="{FD0CABA5-3376-4EF0-815F-05AE12BA7B91}"/>
            </a:ext>
          </a:extLst>
        </xdr:cNvPr>
        <xdr:cNvSpPr txBox="1"/>
      </xdr:nvSpPr>
      <xdr:spPr>
        <a:xfrm>
          <a:off x="4258945" y="6108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フローチャート: 判断 82">
          <a:extLst>
            <a:ext uri="{FF2B5EF4-FFF2-40B4-BE49-F238E27FC236}">
              <a16:creationId xmlns:a16="http://schemas.microsoft.com/office/drawing/2014/main" id="{7D9F7661-7EB0-4695-A0D8-976103B35FA5}"/>
            </a:ext>
          </a:extLst>
        </xdr:cNvPr>
        <xdr:cNvSpPr/>
      </xdr:nvSpPr>
      <xdr:spPr>
        <a:xfrm>
          <a:off x="4157345" y="6130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4" name="フローチャート: 判断 83">
          <a:extLst>
            <a:ext uri="{FF2B5EF4-FFF2-40B4-BE49-F238E27FC236}">
              <a16:creationId xmlns:a16="http://schemas.microsoft.com/office/drawing/2014/main" id="{CD3D43B3-ECB3-4C2C-89B8-1490BFFEF1EE}"/>
            </a:ext>
          </a:extLst>
        </xdr:cNvPr>
        <xdr:cNvSpPr/>
      </xdr:nvSpPr>
      <xdr:spPr>
        <a:xfrm>
          <a:off x="3537585" y="6086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5" name="フローチャート: 判断 84">
          <a:extLst>
            <a:ext uri="{FF2B5EF4-FFF2-40B4-BE49-F238E27FC236}">
              <a16:creationId xmlns:a16="http://schemas.microsoft.com/office/drawing/2014/main" id="{B13D75FA-7C89-4D84-9476-DA3CB6682192}"/>
            </a:ext>
          </a:extLst>
        </xdr:cNvPr>
        <xdr:cNvSpPr/>
      </xdr:nvSpPr>
      <xdr:spPr>
        <a:xfrm>
          <a:off x="2867025" y="60467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6" name="フローチャート: 判断 85">
          <a:extLst>
            <a:ext uri="{FF2B5EF4-FFF2-40B4-BE49-F238E27FC236}">
              <a16:creationId xmlns:a16="http://schemas.microsoft.com/office/drawing/2014/main" id="{A79E064C-75EF-42CE-BBDC-CBB2615EDA6D}"/>
            </a:ext>
          </a:extLst>
        </xdr:cNvPr>
        <xdr:cNvSpPr/>
      </xdr:nvSpPr>
      <xdr:spPr>
        <a:xfrm>
          <a:off x="2196465" y="60251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a:extLst>
            <a:ext uri="{FF2B5EF4-FFF2-40B4-BE49-F238E27FC236}">
              <a16:creationId xmlns:a16="http://schemas.microsoft.com/office/drawing/2014/main" id="{22D1AB5A-3BF9-45FA-B22F-FC2A63782DF7}"/>
            </a:ext>
          </a:extLst>
        </xdr:cNvPr>
        <xdr:cNvSpPr/>
      </xdr:nvSpPr>
      <xdr:spPr>
        <a:xfrm>
          <a:off x="1525905" y="59912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56639E4-A51C-4CDC-9B24-0F4DB621582E}"/>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D93D412D-FC3D-41B1-9242-D8B84483E137}"/>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31D95D92-10A9-4228-99BC-D0DAC987C160}"/>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898C4BF0-079C-4F1F-9C07-F12E5B197A8C}"/>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71EC7DC0-04D3-4FAA-9629-304D9737C062}"/>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15512</xdr:rowOff>
    </xdr:from>
    <xdr:to>
      <xdr:col>23</xdr:col>
      <xdr:colOff>136525</xdr:colOff>
      <xdr:row>31</xdr:row>
      <xdr:rowOff>117112</xdr:rowOff>
    </xdr:to>
    <xdr:sp macro="" textlink="">
      <xdr:nvSpPr>
        <xdr:cNvPr id="93" name="楕円 92">
          <a:extLst>
            <a:ext uri="{FF2B5EF4-FFF2-40B4-BE49-F238E27FC236}">
              <a16:creationId xmlns:a16="http://schemas.microsoft.com/office/drawing/2014/main" id="{B3F479E8-BB24-4C08-908E-83857CCFF86C}"/>
            </a:ext>
          </a:extLst>
        </xdr:cNvPr>
        <xdr:cNvSpPr/>
      </xdr:nvSpPr>
      <xdr:spPr>
        <a:xfrm>
          <a:off x="4157345" y="59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38389</xdr:rowOff>
    </xdr:from>
    <xdr:ext cx="405111" cy="259045"/>
    <xdr:sp macro="" textlink="">
      <xdr:nvSpPr>
        <xdr:cNvPr id="94" name="有形固定資産減価償却率該当値テキスト">
          <a:extLst>
            <a:ext uri="{FF2B5EF4-FFF2-40B4-BE49-F238E27FC236}">
              <a16:creationId xmlns:a16="http://schemas.microsoft.com/office/drawing/2014/main" id="{78632F2D-752D-4E3B-BE42-2602D64FAFF4}"/>
            </a:ext>
          </a:extLst>
        </xdr:cNvPr>
        <xdr:cNvSpPr txBox="1"/>
      </xdr:nvSpPr>
      <xdr:spPr>
        <a:xfrm>
          <a:off x="4258945" y="5837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131445</xdr:rowOff>
    </xdr:from>
    <xdr:to>
      <xdr:col>19</xdr:col>
      <xdr:colOff>187325</xdr:colOff>
      <xdr:row>31</xdr:row>
      <xdr:rowOff>61595</xdr:rowOff>
    </xdr:to>
    <xdr:sp macro="" textlink="">
      <xdr:nvSpPr>
        <xdr:cNvPr id="95" name="楕円 94">
          <a:extLst>
            <a:ext uri="{FF2B5EF4-FFF2-40B4-BE49-F238E27FC236}">
              <a16:creationId xmlns:a16="http://schemas.microsoft.com/office/drawing/2014/main" id="{D742B8D0-A4EA-4044-AD9C-F5ACAE7E2C8C}"/>
            </a:ext>
          </a:extLst>
        </xdr:cNvPr>
        <xdr:cNvSpPr/>
      </xdr:nvSpPr>
      <xdr:spPr>
        <a:xfrm>
          <a:off x="3537585" y="59302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xdr:rowOff>
    </xdr:from>
    <xdr:to>
      <xdr:col>23</xdr:col>
      <xdr:colOff>85725</xdr:colOff>
      <xdr:row>31</xdr:row>
      <xdr:rowOff>66312</xdr:rowOff>
    </xdr:to>
    <xdr:cxnSp macro="">
      <xdr:nvCxnSpPr>
        <xdr:cNvPr id="96" name="直線コネクタ 95">
          <a:extLst>
            <a:ext uri="{FF2B5EF4-FFF2-40B4-BE49-F238E27FC236}">
              <a16:creationId xmlns:a16="http://schemas.microsoft.com/office/drawing/2014/main" id="{BB19F0D9-1BD6-430E-BE0B-BDB73D4737C1}"/>
            </a:ext>
          </a:extLst>
        </xdr:cNvPr>
        <xdr:cNvCxnSpPr/>
      </xdr:nvCxnSpPr>
      <xdr:spPr>
        <a:xfrm>
          <a:off x="3588385" y="5977255"/>
          <a:ext cx="61976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69759</xdr:rowOff>
    </xdr:from>
    <xdr:to>
      <xdr:col>15</xdr:col>
      <xdr:colOff>187325</xdr:colOff>
      <xdr:row>30</xdr:row>
      <xdr:rowOff>171359</xdr:rowOff>
    </xdr:to>
    <xdr:sp macro="" textlink="">
      <xdr:nvSpPr>
        <xdr:cNvPr id="97" name="楕円 96">
          <a:extLst>
            <a:ext uri="{FF2B5EF4-FFF2-40B4-BE49-F238E27FC236}">
              <a16:creationId xmlns:a16="http://schemas.microsoft.com/office/drawing/2014/main" id="{07CD43C1-E659-4903-896B-C5A23B3A171A}"/>
            </a:ext>
          </a:extLst>
        </xdr:cNvPr>
        <xdr:cNvSpPr/>
      </xdr:nvSpPr>
      <xdr:spPr>
        <a:xfrm>
          <a:off x="2867025" y="58685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120559</xdr:rowOff>
    </xdr:from>
    <xdr:to>
      <xdr:col>19</xdr:col>
      <xdr:colOff>136525</xdr:colOff>
      <xdr:row>31</xdr:row>
      <xdr:rowOff>10795</xdr:rowOff>
    </xdr:to>
    <xdr:cxnSp macro="">
      <xdr:nvCxnSpPr>
        <xdr:cNvPr id="98" name="直線コネクタ 97">
          <a:extLst>
            <a:ext uri="{FF2B5EF4-FFF2-40B4-BE49-F238E27FC236}">
              <a16:creationId xmlns:a16="http://schemas.microsoft.com/office/drawing/2014/main" id="{2FB63E09-20EF-4004-AE79-4A0CCE1AECE9}"/>
            </a:ext>
          </a:extLst>
        </xdr:cNvPr>
        <xdr:cNvCxnSpPr/>
      </xdr:nvCxnSpPr>
      <xdr:spPr>
        <a:xfrm>
          <a:off x="2917825" y="5919379"/>
          <a:ext cx="670560" cy="5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30933</xdr:rowOff>
    </xdr:from>
    <xdr:to>
      <xdr:col>11</xdr:col>
      <xdr:colOff>187325</xdr:colOff>
      <xdr:row>31</xdr:row>
      <xdr:rowOff>132533</xdr:rowOff>
    </xdr:to>
    <xdr:sp macro="" textlink="">
      <xdr:nvSpPr>
        <xdr:cNvPr id="99" name="楕円 98">
          <a:extLst>
            <a:ext uri="{FF2B5EF4-FFF2-40B4-BE49-F238E27FC236}">
              <a16:creationId xmlns:a16="http://schemas.microsoft.com/office/drawing/2014/main" id="{7BC43582-E5A6-406A-9FBB-20B53D117C57}"/>
            </a:ext>
          </a:extLst>
        </xdr:cNvPr>
        <xdr:cNvSpPr/>
      </xdr:nvSpPr>
      <xdr:spPr>
        <a:xfrm>
          <a:off x="2196465" y="59973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120559</xdr:rowOff>
    </xdr:from>
    <xdr:to>
      <xdr:col>15</xdr:col>
      <xdr:colOff>136525</xdr:colOff>
      <xdr:row>31</xdr:row>
      <xdr:rowOff>81733</xdr:rowOff>
    </xdr:to>
    <xdr:cxnSp macro="">
      <xdr:nvCxnSpPr>
        <xdr:cNvPr id="100" name="直線コネクタ 99">
          <a:extLst>
            <a:ext uri="{FF2B5EF4-FFF2-40B4-BE49-F238E27FC236}">
              <a16:creationId xmlns:a16="http://schemas.microsoft.com/office/drawing/2014/main" id="{B64D3849-D4F9-43A2-8730-290EDF976977}"/>
            </a:ext>
          </a:extLst>
        </xdr:cNvPr>
        <xdr:cNvCxnSpPr/>
      </xdr:nvCxnSpPr>
      <xdr:spPr>
        <a:xfrm flipV="1">
          <a:off x="2247265" y="5919379"/>
          <a:ext cx="670560" cy="12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156119</xdr:rowOff>
    </xdr:from>
    <xdr:to>
      <xdr:col>7</xdr:col>
      <xdr:colOff>187325</xdr:colOff>
      <xdr:row>31</xdr:row>
      <xdr:rowOff>86269</xdr:rowOff>
    </xdr:to>
    <xdr:sp macro="" textlink="">
      <xdr:nvSpPr>
        <xdr:cNvPr id="101" name="楕円 100">
          <a:extLst>
            <a:ext uri="{FF2B5EF4-FFF2-40B4-BE49-F238E27FC236}">
              <a16:creationId xmlns:a16="http://schemas.microsoft.com/office/drawing/2014/main" id="{2AFFA40C-06D8-4592-B1DB-ABAF16C2CB49}"/>
            </a:ext>
          </a:extLst>
        </xdr:cNvPr>
        <xdr:cNvSpPr/>
      </xdr:nvSpPr>
      <xdr:spPr>
        <a:xfrm>
          <a:off x="1525905" y="59549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35469</xdr:rowOff>
    </xdr:from>
    <xdr:to>
      <xdr:col>11</xdr:col>
      <xdr:colOff>136525</xdr:colOff>
      <xdr:row>31</xdr:row>
      <xdr:rowOff>81733</xdr:rowOff>
    </xdr:to>
    <xdr:cxnSp macro="">
      <xdr:nvCxnSpPr>
        <xdr:cNvPr id="102" name="直線コネクタ 101">
          <a:extLst>
            <a:ext uri="{FF2B5EF4-FFF2-40B4-BE49-F238E27FC236}">
              <a16:creationId xmlns:a16="http://schemas.microsoft.com/office/drawing/2014/main" id="{D23D5AB0-AE76-428E-A427-1BB5134631CA}"/>
            </a:ext>
          </a:extLst>
        </xdr:cNvPr>
        <xdr:cNvCxnSpPr/>
      </xdr:nvCxnSpPr>
      <xdr:spPr>
        <a:xfrm>
          <a:off x="1576705" y="6001929"/>
          <a:ext cx="67056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41655</xdr:rowOff>
    </xdr:from>
    <xdr:ext cx="405111" cy="259045"/>
    <xdr:sp macro="" textlink="">
      <xdr:nvSpPr>
        <xdr:cNvPr id="103" name="n_1aveValue有形固定資産減価償却率">
          <a:extLst>
            <a:ext uri="{FF2B5EF4-FFF2-40B4-BE49-F238E27FC236}">
              <a16:creationId xmlns:a16="http://schemas.microsoft.com/office/drawing/2014/main" id="{F334A2CE-8415-4D44-A50A-653BA8B246D6}"/>
            </a:ext>
          </a:extLst>
        </xdr:cNvPr>
        <xdr:cNvSpPr txBox="1"/>
      </xdr:nvSpPr>
      <xdr:spPr>
        <a:xfrm>
          <a:off x="3395989" y="617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1559</xdr:rowOff>
    </xdr:from>
    <xdr:ext cx="405111" cy="259045"/>
    <xdr:sp macro="" textlink="">
      <xdr:nvSpPr>
        <xdr:cNvPr id="104" name="n_2aveValue有形固定資産減価償却率">
          <a:extLst>
            <a:ext uri="{FF2B5EF4-FFF2-40B4-BE49-F238E27FC236}">
              <a16:creationId xmlns:a16="http://schemas.microsoft.com/office/drawing/2014/main" id="{B037C256-B9C8-457F-B02E-C84799BB3DB6}"/>
            </a:ext>
          </a:extLst>
        </xdr:cNvPr>
        <xdr:cNvSpPr txBox="1"/>
      </xdr:nvSpPr>
      <xdr:spPr>
        <a:xfrm>
          <a:off x="2738129" y="6135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151419</xdr:rowOff>
    </xdr:from>
    <xdr:ext cx="405111" cy="259045"/>
    <xdr:sp macro="" textlink="">
      <xdr:nvSpPr>
        <xdr:cNvPr id="105" name="n_3aveValue有形固定資産減価償却率">
          <a:extLst>
            <a:ext uri="{FF2B5EF4-FFF2-40B4-BE49-F238E27FC236}">
              <a16:creationId xmlns:a16="http://schemas.microsoft.com/office/drawing/2014/main" id="{99B90E69-821B-462C-93C7-1013A7B98550}"/>
            </a:ext>
          </a:extLst>
        </xdr:cNvPr>
        <xdr:cNvSpPr txBox="1"/>
      </xdr:nvSpPr>
      <xdr:spPr>
        <a:xfrm>
          <a:off x="2067569" y="6117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106" name="n_4aveValue有形固定資産減価償却率">
          <a:extLst>
            <a:ext uri="{FF2B5EF4-FFF2-40B4-BE49-F238E27FC236}">
              <a16:creationId xmlns:a16="http://schemas.microsoft.com/office/drawing/2014/main" id="{D82EA2DC-07E6-47B7-8785-B01956065365}"/>
            </a:ext>
          </a:extLst>
        </xdr:cNvPr>
        <xdr:cNvSpPr txBox="1"/>
      </xdr:nvSpPr>
      <xdr:spPr>
        <a:xfrm>
          <a:off x="1397009" y="6083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78122</xdr:rowOff>
    </xdr:from>
    <xdr:ext cx="405111" cy="259045"/>
    <xdr:sp macro="" textlink="">
      <xdr:nvSpPr>
        <xdr:cNvPr id="107" name="n_1mainValue有形固定資産減価償却率">
          <a:extLst>
            <a:ext uri="{FF2B5EF4-FFF2-40B4-BE49-F238E27FC236}">
              <a16:creationId xmlns:a16="http://schemas.microsoft.com/office/drawing/2014/main" id="{6E0DF371-701E-4F39-AA94-9082E45419EC}"/>
            </a:ext>
          </a:extLst>
        </xdr:cNvPr>
        <xdr:cNvSpPr txBox="1"/>
      </xdr:nvSpPr>
      <xdr:spPr>
        <a:xfrm>
          <a:off x="3395989"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16436</xdr:rowOff>
    </xdr:from>
    <xdr:ext cx="405111" cy="259045"/>
    <xdr:sp macro="" textlink="">
      <xdr:nvSpPr>
        <xdr:cNvPr id="108" name="n_2mainValue有形固定資産減価償却率">
          <a:extLst>
            <a:ext uri="{FF2B5EF4-FFF2-40B4-BE49-F238E27FC236}">
              <a16:creationId xmlns:a16="http://schemas.microsoft.com/office/drawing/2014/main" id="{D3F325DC-3A1C-4AF0-8ED2-2D046BD42E60}"/>
            </a:ext>
          </a:extLst>
        </xdr:cNvPr>
        <xdr:cNvSpPr txBox="1"/>
      </xdr:nvSpPr>
      <xdr:spPr>
        <a:xfrm>
          <a:off x="2738129" y="564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149060</xdr:rowOff>
    </xdr:from>
    <xdr:ext cx="405111" cy="259045"/>
    <xdr:sp macro="" textlink="">
      <xdr:nvSpPr>
        <xdr:cNvPr id="109" name="n_3mainValue有形固定資産減価償却率">
          <a:extLst>
            <a:ext uri="{FF2B5EF4-FFF2-40B4-BE49-F238E27FC236}">
              <a16:creationId xmlns:a16="http://schemas.microsoft.com/office/drawing/2014/main" id="{7B496006-8C80-4184-980B-AA1DCC141641}"/>
            </a:ext>
          </a:extLst>
        </xdr:cNvPr>
        <xdr:cNvSpPr txBox="1"/>
      </xdr:nvSpPr>
      <xdr:spPr>
        <a:xfrm>
          <a:off x="2067569" y="578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102796</xdr:rowOff>
    </xdr:from>
    <xdr:ext cx="405111" cy="259045"/>
    <xdr:sp macro="" textlink="">
      <xdr:nvSpPr>
        <xdr:cNvPr id="110" name="n_4mainValue有形固定資産減価償却率">
          <a:extLst>
            <a:ext uri="{FF2B5EF4-FFF2-40B4-BE49-F238E27FC236}">
              <a16:creationId xmlns:a16="http://schemas.microsoft.com/office/drawing/2014/main" id="{1B765606-FEC4-48DE-B252-F043BE2C8D99}"/>
            </a:ext>
          </a:extLst>
        </xdr:cNvPr>
        <xdr:cNvSpPr txBox="1"/>
      </xdr:nvSpPr>
      <xdr:spPr>
        <a:xfrm>
          <a:off x="1397009" y="5733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AF64EF32-DFE6-4AED-B01B-13BC864DEEAD}"/>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AC4EF9F-D701-484A-8118-36EBDF16F357}"/>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27E18C7F-5BB2-4693-AE60-46FAA44EA3FD}"/>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EFA25BCE-36AF-42BB-BE90-37C59883E19E}"/>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C005698A-0AF6-4927-8D67-67B4008B9ABC}"/>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F7732797-7AF0-4BF3-AAEF-64F61F8900E4}"/>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39C46152-FEEF-478C-988F-35FEBB414F1C}"/>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F4E51E51-D1DB-45F9-8ED7-5A6A96297DED}"/>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8028C0-9A37-4430-8D4A-28A2599C3B25}"/>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FB7BC100-76BD-4EDB-9A92-D7AA989DCDEA}"/>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4C0DC8AD-9413-4816-ACE8-1BDA5964769A}"/>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E42A95B7-C2F4-4331-BB2D-EFD5C9019033}"/>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7DD8A36D-B1FC-44AC-8FF0-F16C00550E9E}"/>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本町は、交付税措置のない地方債の発行を極力行わず、地方債に過度に頼らない財源確保と定期的な繰上償還の実施等により、類似団体と比較しても非常に低い比率であったが、令和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年度の庁舎建替事業の実施により、</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年度時点での将来負担額が大きく増加した。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今後、公債費管理を適正に行い、地方債の新規発行を抑制しながら、将来負担額の軽減に努めていく。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A2080EC8-0AE6-4D89-A62A-6E085F68081D}"/>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EEACDBE-DD3F-4E11-9A12-34345691AB30}"/>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EFE464AA-67CA-483C-BCB4-F99E9305DFDD}"/>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3A32D10D-AB65-4B2F-BE86-291FCEE16968}"/>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21994C64-E3F8-4FF2-AA27-D0A20EB3642C}"/>
            </a:ext>
          </a:extLst>
        </xdr:cNvPr>
        <xdr:cNvSpPr txBox="1"/>
      </xdr:nvSpPr>
      <xdr:spPr>
        <a:xfrm>
          <a:off x="954293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A59EAAB-FE6A-40D0-8CBF-0312E291D955}"/>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582490FF-D6F1-4F6A-B089-AEFE4D56AF10}"/>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334F836E-C62A-4B3A-8B6C-06DB8DB3F7CF}"/>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759FC4C8-D7EB-4FE5-967B-341DF3542AC3}"/>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A246EE0-6E03-45B8-84E6-362B2DB68787}"/>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86B66414-A914-4AA4-883F-D859E97A2606}"/>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F3A17E5F-5C8D-466B-8063-D6C7A1E427FD}"/>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7116C4D2-4B08-4288-BD51-AC6F66059E3B}"/>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8C56112C-A1B4-4C48-BDE1-74614B52CCD5}"/>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B22DBDEE-0D7B-4B26-9492-BFA27432DBEA}"/>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9" name="直線コネクタ 138">
          <a:extLst>
            <a:ext uri="{FF2B5EF4-FFF2-40B4-BE49-F238E27FC236}">
              <a16:creationId xmlns:a16="http://schemas.microsoft.com/office/drawing/2014/main" id="{D9676021-D4EB-4834-875B-2705D4F328B0}"/>
            </a:ext>
          </a:extLst>
        </xdr:cNvPr>
        <xdr:cNvCxnSpPr/>
      </xdr:nvCxnSpPr>
      <xdr:spPr>
        <a:xfrm flipV="1">
          <a:off x="13027660" y="5211868"/>
          <a:ext cx="1269" cy="133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40" name="債務償還比率最小値テキスト">
          <a:extLst>
            <a:ext uri="{FF2B5EF4-FFF2-40B4-BE49-F238E27FC236}">
              <a16:creationId xmlns:a16="http://schemas.microsoft.com/office/drawing/2014/main" id="{CAC63ADB-A045-4D9C-8A23-04ACA91D66DA}"/>
            </a:ext>
          </a:extLst>
        </xdr:cNvPr>
        <xdr:cNvSpPr txBox="1"/>
      </xdr:nvSpPr>
      <xdr:spPr>
        <a:xfrm>
          <a:off x="13080365" y="654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41" name="直線コネクタ 140">
          <a:extLst>
            <a:ext uri="{FF2B5EF4-FFF2-40B4-BE49-F238E27FC236}">
              <a16:creationId xmlns:a16="http://schemas.microsoft.com/office/drawing/2014/main" id="{213D0D41-413C-4F80-B606-B7219C6D6453}"/>
            </a:ext>
          </a:extLst>
        </xdr:cNvPr>
        <xdr:cNvCxnSpPr/>
      </xdr:nvCxnSpPr>
      <xdr:spPr>
        <a:xfrm>
          <a:off x="12963525" y="65424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DD310A22-6F4B-407F-872C-054F7697EE4B}"/>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F88C1150-4F0F-4297-9A9A-DBD829D5B96A}"/>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72799</xdr:rowOff>
    </xdr:from>
    <xdr:ext cx="469744" cy="259045"/>
    <xdr:sp macro="" textlink="">
      <xdr:nvSpPr>
        <xdr:cNvPr id="144" name="債務償還比率平均値テキスト">
          <a:extLst>
            <a:ext uri="{FF2B5EF4-FFF2-40B4-BE49-F238E27FC236}">
              <a16:creationId xmlns:a16="http://schemas.microsoft.com/office/drawing/2014/main" id="{F0ECB496-1091-486B-8651-06BE4DF8E678}"/>
            </a:ext>
          </a:extLst>
        </xdr:cNvPr>
        <xdr:cNvSpPr txBox="1"/>
      </xdr:nvSpPr>
      <xdr:spPr>
        <a:xfrm>
          <a:off x="13080365" y="5368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5" name="フローチャート: 判断 144">
          <a:extLst>
            <a:ext uri="{FF2B5EF4-FFF2-40B4-BE49-F238E27FC236}">
              <a16:creationId xmlns:a16="http://schemas.microsoft.com/office/drawing/2014/main" id="{7DFD0003-C139-4562-A948-5650277C5188}"/>
            </a:ext>
          </a:extLst>
        </xdr:cNvPr>
        <xdr:cNvSpPr/>
      </xdr:nvSpPr>
      <xdr:spPr>
        <a:xfrm>
          <a:off x="13001625" y="55134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6" name="フローチャート: 判断 145">
          <a:extLst>
            <a:ext uri="{FF2B5EF4-FFF2-40B4-BE49-F238E27FC236}">
              <a16:creationId xmlns:a16="http://schemas.microsoft.com/office/drawing/2014/main" id="{277D8D92-FFCE-40AA-B146-8DD3FB53EA4C}"/>
            </a:ext>
          </a:extLst>
        </xdr:cNvPr>
        <xdr:cNvSpPr/>
      </xdr:nvSpPr>
      <xdr:spPr>
        <a:xfrm>
          <a:off x="12359005" y="5534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7" name="フローチャート: 判断 146">
          <a:extLst>
            <a:ext uri="{FF2B5EF4-FFF2-40B4-BE49-F238E27FC236}">
              <a16:creationId xmlns:a16="http://schemas.microsoft.com/office/drawing/2014/main" id="{9C96F2DF-70D9-46A7-8C2F-8A7EDF622569}"/>
            </a:ext>
          </a:extLst>
        </xdr:cNvPr>
        <xdr:cNvSpPr/>
      </xdr:nvSpPr>
      <xdr:spPr>
        <a:xfrm>
          <a:off x="11688445" y="567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8" name="フローチャート: 判断 147">
          <a:extLst>
            <a:ext uri="{FF2B5EF4-FFF2-40B4-BE49-F238E27FC236}">
              <a16:creationId xmlns:a16="http://schemas.microsoft.com/office/drawing/2014/main" id="{75407629-8247-4C44-A4DD-8B37B079DB45}"/>
            </a:ext>
          </a:extLst>
        </xdr:cNvPr>
        <xdr:cNvSpPr/>
      </xdr:nvSpPr>
      <xdr:spPr>
        <a:xfrm>
          <a:off x="11017885" y="56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9" name="フローチャート: 判断 148">
          <a:extLst>
            <a:ext uri="{FF2B5EF4-FFF2-40B4-BE49-F238E27FC236}">
              <a16:creationId xmlns:a16="http://schemas.microsoft.com/office/drawing/2014/main" id="{452C8B77-EB9B-4AF4-8DB3-84108DEA297E}"/>
            </a:ext>
          </a:extLst>
        </xdr:cNvPr>
        <xdr:cNvSpPr/>
      </xdr:nvSpPr>
      <xdr:spPr>
        <a:xfrm>
          <a:off x="10347325" y="56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774E5163-D122-449F-8901-8A2DE1220587}"/>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28C1B465-8AB9-4DB5-94A7-3867D0B82134}"/>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D2F580F0-279B-4021-95CF-9DBA32538071}"/>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148B0A20-276C-46EC-840D-BB5AB4608865}"/>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984004B2-0740-4C2B-BF37-6FE671323682}"/>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139880</xdr:rowOff>
    </xdr:from>
    <xdr:to>
      <xdr:col>76</xdr:col>
      <xdr:colOff>73025</xdr:colOff>
      <xdr:row>29</xdr:row>
      <xdr:rowOff>70030</xdr:rowOff>
    </xdr:to>
    <xdr:sp macro="" textlink="">
      <xdr:nvSpPr>
        <xdr:cNvPr id="155" name="楕円 154">
          <a:extLst>
            <a:ext uri="{FF2B5EF4-FFF2-40B4-BE49-F238E27FC236}">
              <a16:creationId xmlns:a16="http://schemas.microsoft.com/office/drawing/2014/main" id="{6BBB5BDD-C2F3-4A9E-8127-C69D9E165171}"/>
            </a:ext>
          </a:extLst>
        </xdr:cNvPr>
        <xdr:cNvSpPr/>
      </xdr:nvSpPr>
      <xdr:spPr>
        <a:xfrm>
          <a:off x="13001625" y="5603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118307</xdr:rowOff>
    </xdr:from>
    <xdr:ext cx="469744" cy="259045"/>
    <xdr:sp macro="" textlink="">
      <xdr:nvSpPr>
        <xdr:cNvPr id="156" name="債務償還比率該当値テキスト">
          <a:extLst>
            <a:ext uri="{FF2B5EF4-FFF2-40B4-BE49-F238E27FC236}">
              <a16:creationId xmlns:a16="http://schemas.microsoft.com/office/drawing/2014/main" id="{FD567FF9-1ED4-46E1-AA4C-FBB2EA55A979}"/>
            </a:ext>
          </a:extLst>
        </xdr:cNvPr>
        <xdr:cNvSpPr txBox="1"/>
      </xdr:nvSpPr>
      <xdr:spPr>
        <a:xfrm>
          <a:off x="13080365" y="558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71512</xdr:rowOff>
    </xdr:from>
    <xdr:to>
      <xdr:col>72</xdr:col>
      <xdr:colOff>123825</xdr:colOff>
      <xdr:row>29</xdr:row>
      <xdr:rowOff>1662</xdr:rowOff>
    </xdr:to>
    <xdr:sp macro="" textlink="">
      <xdr:nvSpPr>
        <xdr:cNvPr id="157" name="楕円 156">
          <a:extLst>
            <a:ext uri="{FF2B5EF4-FFF2-40B4-BE49-F238E27FC236}">
              <a16:creationId xmlns:a16="http://schemas.microsoft.com/office/drawing/2014/main" id="{C550F5A6-0C94-4932-8BFE-A8985F72637D}"/>
            </a:ext>
          </a:extLst>
        </xdr:cNvPr>
        <xdr:cNvSpPr/>
      </xdr:nvSpPr>
      <xdr:spPr>
        <a:xfrm>
          <a:off x="12359005" y="55350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122312</xdr:rowOff>
    </xdr:from>
    <xdr:to>
      <xdr:col>76</xdr:col>
      <xdr:colOff>22225</xdr:colOff>
      <xdr:row>29</xdr:row>
      <xdr:rowOff>19230</xdr:rowOff>
    </xdr:to>
    <xdr:cxnSp macro="">
      <xdr:nvCxnSpPr>
        <xdr:cNvPr id="158" name="直線コネクタ 157">
          <a:extLst>
            <a:ext uri="{FF2B5EF4-FFF2-40B4-BE49-F238E27FC236}">
              <a16:creationId xmlns:a16="http://schemas.microsoft.com/office/drawing/2014/main" id="{586A2914-16C0-42CE-8F80-B70F8A31C54B}"/>
            </a:ext>
          </a:extLst>
        </xdr:cNvPr>
        <xdr:cNvCxnSpPr/>
      </xdr:nvCxnSpPr>
      <xdr:spPr>
        <a:xfrm>
          <a:off x="12409805" y="5585852"/>
          <a:ext cx="619760" cy="6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48144</xdr:rowOff>
    </xdr:from>
    <xdr:to>
      <xdr:col>68</xdr:col>
      <xdr:colOff>123825</xdr:colOff>
      <xdr:row>30</xdr:row>
      <xdr:rowOff>149744</xdr:rowOff>
    </xdr:to>
    <xdr:sp macro="" textlink="">
      <xdr:nvSpPr>
        <xdr:cNvPr id="159" name="楕円 158">
          <a:extLst>
            <a:ext uri="{FF2B5EF4-FFF2-40B4-BE49-F238E27FC236}">
              <a16:creationId xmlns:a16="http://schemas.microsoft.com/office/drawing/2014/main" id="{334FDDEE-4CE7-4F47-B2BA-3C94470CEE7E}"/>
            </a:ext>
          </a:extLst>
        </xdr:cNvPr>
        <xdr:cNvSpPr/>
      </xdr:nvSpPr>
      <xdr:spPr>
        <a:xfrm>
          <a:off x="11688445" y="584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122312</xdr:rowOff>
    </xdr:from>
    <xdr:to>
      <xdr:col>72</xdr:col>
      <xdr:colOff>73025</xdr:colOff>
      <xdr:row>30</xdr:row>
      <xdr:rowOff>98944</xdr:rowOff>
    </xdr:to>
    <xdr:cxnSp macro="">
      <xdr:nvCxnSpPr>
        <xdr:cNvPr id="160" name="直線コネクタ 159">
          <a:extLst>
            <a:ext uri="{FF2B5EF4-FFF2-40B4-BE49-F238E27FC236}">
              <a16:creationId xmlns:a16="http://schemas.microsoft.com/office/drawing/2014/main" id="{805D8BD0-D508-4992-B1B5-8B2F29915309}"/>
            </a:ext>
          </a:extLst>
        </xdr:cNvPr>
        <xdr:cNvCxnSpPr/>
      </xdr:nvCxnSpPr>
      <xdr:spPr>
        <a:xfrm flipV="1">
          <a:off x="11739245" y="5585852"/>
          <a:ext cx="670560" cy="31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49181</xdr:rowOff>
    </xdr:from>
    <xdr:to>
      <xdr:col>60</xdr:col>
      <xdr:colOff>123825</xdr:colOff>
      <xdr:row>26</xdr:row>
      <xdr:rowOff>150781</xdr:rowOff>
    </xdr:to>
    <xdr:sp macro="" textlink="">
      <xdr:nvSpPr>
        <xdr:cNvPr id="161" name="楕円 160">
          <a:extLst>
            <a:ext uri="{FF2B5EF4-FFF2-40B4-BE49-F238E27FC236}">
              <a16:creationId xmlns:a16="http://schemas.microsoft.com/office/drawing/2014/main" id="{B9E56577-0192-4AE7-ABE3-4A439CDF07DF}"/>
            </a:ext>
          </a:extLst>
        </xdr:cNvPr>
        <xdr:cNvSpPr/>
      </xdr:nvSpPr>
      <xdr:spPr>
        <a:xfrm>
          <a:off x="10347325" y="517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15952</xdr:colOff>
      <xdr:row>27</xdr:row>
      <xdr:rowOff>17829</xdr:rowOff>
    </xdr:from>
    <xdr:ext cx="469744" cy="259045"/>
    <xdr:sp macro="" textlink="">
      <xdr:nvSpPr>
        <xdr:cNvPr id="162" name="n_1aveValue債務償還比率">
          <a:extLst>
            <a:ext uri="{FF2B5EF4-FFF2-40B4-BE49-F238E27FC236}">
              <a16:creationId xmlns:a16="http://schemas.microsoft.com/office/drawing/2014/main" id="{EB6DC8FC-AD55-46A1-8BDF-8828489367C4}"/>
            </a:ext>
          </a:extLst>
        </xdr:cNvPr>
        <xdr:cNvSpPr txBox="1"/>
      </xdr:nvSpPr>
      <xdr:spPr>
        <a:xfrm>
          <a:off x="12185092" y="531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63" name="n_2aveValue債務償還比率">
          <a:extLst>
            <a:ext uri="{FF2B5EF4-FFF2-40B4-BE49-F238E27FC236}">
              <a16:creationId xmlns:a16="http://schemas.microsoft.com/office/drawing/2014/main" id="{C9DA0A33-7110-43F7-8461-EEF69EA42249}"/>
            </a:ext>
          </a:extLst>
        </xdr:cNvPr>
        <xdr:cNvSpPr txBox="1"/>
      </xdr:nvSpPr>
      <xdr:spPr>
        <a:xfrm>
          <a:off x="11527232" y="545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169139</xdr:rowOff>
    </xdr:from>
    <xdr:ext cx="469744" cy="259045"/>
    <xdr:sp macro="" textlink="">
      <xdr:nvSpPr>
        <xdr:cNvPr id="164" name="n_3aveValue債務償還比率">
          <a:extLst>
            <a:ext uri="{FF2B5EF4-FFF2-40B4-BE49-F238E27FC236}">
              <a16:creationId xmlns:a16="http://schemas.microsoft.com/office/drawing/2014/main" id="{2ED45DEE-3C4E-4F8F-A619-5BA76B5D6BD2}"/>
            </a:ext>
          </a:extLst>
        </xdr:cNvPr>
        <xdr:cNvSpPr txBox="1"/>
      </xdr:nvSpPr>
      <xdr:spPr>
        <a:xfrm>
          <a:off x="10856672" y="546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107935</xdr:rowOff>
    </xdr:from>
    <xdr:ext cx="469744" cy="259045"/>
    <xdr:sp macro="" textlink="">
      <xdr:nvSpPr>
        <xdr:cNvPr id="165" name="n_4aveValue債務償還比率">
          <a:extLst>
            <a:ext uri="{FF2B5EF4-FFF2-40B4-BE49-F238E27FC236}">
              <a16:creationId xmlns:a16="http://schemas.microsoft.com/office/drawing/2014/main" id="{745B1A8C-3CAC-4546-A632-5A9259A821E6}"/>
            </a:ext>
          </a:extLst>
        </xdr:cNvPr>
        <xdr:cNvSpPr txBox="1"/>
      </xdr:nvSpPr>
      <xdr:spPr>
        <a:xfrm>
          <a:off x="10186112" y="573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164239</xdr:rowOff>
    </xdr:from>
    <xdr:ext cx="469744" cy="259045"/>
    <xdr:sp macro="" textlink="">
      <xdr:nvSpPr>
        <xdr:cNvPr id="166" name="n_1mainValue債務償還比率">
          <a:extLst>
            <a:ext uri="{FF2B5EF4-FFF2-40B4-BE49-F238E27FC236}">
              <a16:creationId xmlns:a16="http://schemas.microsoft.com/office/drawing/2014/main" id="{108568A0-4251-43FC-BC07-6ED79F5E2A1A}"/>
            </a:ext>
          </a:extLst>
        </xdr:cNvPr>
        <xdr:cNvSpPr txBox="1"/>
      </xdr:nvSpPr>
      <xdr:spPr>
        <a:xfrm>
          <a:off x="12185092" y="562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140871</xdr:rowOff>
    </xdr:from>
    <xdr:ext cx="469744" cy="259045"/>
    <xdr:sp macro="" textlink="">
      <xdr:nvSpPr>
        <xdr:cNvPr id="167" name="n_2mainValue債務償還比率">
          <a:extLst>
            <a:ext uri="{FF2B5EF4-FFF2-40B4-BE49-F238E27FC236}">
              <a16:creationId xmlns:a16="http://schemas.microsoft.com/office/drawing/2014/main" id="{B50582E2-D8ED-420F-9368-93F29316A7ED}"/>
            </a:ext>
          </a:extLst>
        </xdr:cNvPr>
        <xdr:cNvSpPr txBox="1"/>
      </xdr:nvSpPr>
      <xdr:spPr>
        <a:xfrm>
          <a:off x="11527232" y="593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167308</xdr:rowOff>
    </xdr:from>
    <xdr:ext cx="340478" cy="259045"/>
    <xdr:sp macro="" textlink="">
      <xdr:nvSpPr>
        <xdr:cNvPr id="168" name="n_4mainValue債務償還比率">
          <a:extLst>
            <a:ext uri="{FF2B5EF4-FFF2-40B4-BE49-F238E27FC236}">
              <a16:creationId xmlns:a16="http://schemas.microsoft.com/office/drawing/2014/main" id="{A4F28C88-1FC2-434A-AD75-CEF0F579EAD2}"/>
            </a:ext>
          </a:extLst>
        </xdr:cNvPr>
        <xdr:cNvSpPr txBox="1"/>
      </xdr:nvSpPr>
      <xdr:spPr>
        <a:xfrm>
          <a:off x="10250746" y="4960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30B3692E-5E89-4853-9279-B7C1AC1BF2F0}"/>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EE679679-5F2C-4DDA-81DF-CF9AF3488F13}"/>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2AF68914-3AC4-40CF-9127-D4459935AAC1}"/>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508217EA-5E9F-42B0-ABA9-24E8C8E05675}"/>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A43008AC-E9C5-4297-A938-B2A62F5D91D9}"/>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8112936F-7511-4A6D-9AB1-F4EAC828DE20}"/>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F5553FE-CD1E-4115-97E7-11E1A2D03DC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BA4388B-D2E7-4704-95D4-21B142C2231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073F275-3DB7-4A66-8F4C-F16282A621A7}"/>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E245303-2F11-4DC3-960D-598A831D30C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1A524F4-3720-40BE-A411-2F92EBB4AC7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BDE08A8-A050-4366-8C86-0C808F964CE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5B513F5-923B-4055-AA98-0D98D40BFB4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05FB454-9164-40BF-9588-48F9D450B5AC}"/>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04DF490-C69A-4826-9342-C1F6E3D7C0E4}"/>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B6A48D5-CA47-4184-B071-17DC0090649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3,649
3,521
110.63
4,620,904
4,518,938
97,366
2,003,137
3,868,661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1A63EC1-842E-453D-A193-9202EF6AF57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0FF0C05-BE01-45FA-BD40-9BCF767B53EA}"/>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F3125D8-15D6-4F1D-A4C6-E6E425D5C77B}"/>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498E38E-5ABC-4BBD-BE57-A5B41EF6A47D}"/>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CDBF534-38DA-49D3-96DD-FBEE3426A44C}"/>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85CD143-5746-4454-9D07-F932156AA5F2}"/>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BC06D42-1E89-4F9F-A1DC-8BEE3C9CB8E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231B1DF-B6EC-4AE2-AE3F-0C563C9231D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30DA75F-D4F5-4AC5-918B-B935AB8180E6}"/>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2775282-4956-49EE-B085-47453B7D6E2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C978F4A-42C2-4BBC-BF1C-4FDCA85430E1}"/>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FEE5289-AFBA-43CC-A06B-423267B8AB7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5290422-FAFA-4868-9115-8A7F5AF575E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4952664-C0AC-4E6F-961F-F5DC9A3BA92F}"/>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1B6C547-314C-4A2D-BF98-BF14BE0E0A39}"/>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D158A69-6743-401F-AADE-6D2F81A2F94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18B9A32-CE65-4E28-8AF6-418CC152F63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BBF986F-4C80-44C0-8B5D-4729CD5EF075}"/>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95FE262-9E07-4F4D-9EF7-D8A69565057F}"/>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0321439-7966-4AAE-9503-63ABA34F3922}"/>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3B1A3A0-3FDB-4DCC-B144-4567B244687C}"/>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148F2A7-9D31-4BA8-AD11-5DD1BE511C8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274D20C-1876-4791-AC5D-AF874D61F108}"/>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96D7B63-DDF3-48C0-A763-1D87B642908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8C6206A-C43E-4AC7-BB3E-4F9C60075D6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F3C81E6-C8A7-4B89-A5E5-AE08FBBFBFA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DE40422-4343-4F15-A144-C0D37FE586A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1F3D974-D131-4E21-A946-C8470A2D436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33EFE5A-6F6F-4F80-92D0-EB299B439AC9}"/>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7557213-4DB3-4672-BFAC-EA97F24DE3F5}"/>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F6C45B5-A847-4F08-9F41-D3A12689625B}"/>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7A83042-32A0-401A-90AE-8EE0B416A2E2}"/>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C1DCA65-6BEA-46A0-B752-C1ED958D22ED}"/>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F09118F-8387-465E-BAD4-9020B0A2D817}"/>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D0F6CD7-239E-4350-A4C4-6AC429DE2715}"/>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B16A115-5D86-478B-BCAC-26563A8E57E3}"/>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AC957CC-E58E-4384-854E-CBFD44F5A37F}"/>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272A358-329A-41D0-8C1C-098B82C26162}"/>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47FD380-8637-486C-9C4E-7A96BEDE1399}"/>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36B210C-8627-4355-89DD-C1E3FB261DDA}"/>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4698000-3DB3-4559-B12C-8D435592A60F}"/>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14FC62A-B78C-4FC1-BA06-2260F0041F88}"/>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18AC982-C02D-41A7-B724-E67BC6777DA6}"/>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8CAD8D7-8FC9-4723-89B0-39898E8518A4}"/>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B09A459-AFCE-4043-90E7-11D85FE7F812}"/>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793EC56B-ECC3-4AFE-AFCC-A9044DC58642}"/>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B0A3D0A6-2E71-46C3-8016-285C8CDE0679}"/>
            </a:ext>
          </a:extLst>
        </xdr:cNvPr>
        <xdr:cNvCxnSpPr/>
      </xdr:nvCxnSpPr>
      <xdr:spPr>
        <a:xfrm flipV="1">
          <a:off x="4086225" y="553484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EB55C536-5746-4D53-8925-73FB8AE75034}"/>
            </a:ext>
          </a:extLst>
        </xdr:cNvPr>
        <xdr:cNvSpPr txBox="1"/>
      </xdr:nvSpPr>
      <xdr:spPr>
        <a:xfrm>
          <a:off x="412496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AB92E1F5-7E1B-4E71-802C-CE3AF58FCEBA}"/>
            </a:ext>
          </a:extLst>
        </xdr:cNvPr>
        <xdr:cNvCxnSpPr/>
      </xdr:nvCxnSpPr>
      <xdr:spPr>
        <a:xfrm>
          <a:off x="402082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ACF61838-290A-491C-A8EB-9DA7694CA5C4}"/>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3CDDDEB3-44EE-4D9E-9CF3-74B067172B72}"/>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090C6211-4AF6-4737-AE1E-AFB5C5B2FAEB}"/>
            </a:ext>
          </a:extLst>
        </xdr:cNvPr>
        <xdr:cNvSpPr txBox="1"/>
      </xdr:nvSpPr>
      <xdr:spPr>
        <a:xfrm>
          <a:off x="4124960" y="6400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B2E4A948-3808-4910-BEED-435DB8119CA1}"/>
            </a:ext>
          </a:extLst>
        </xdr:cNvPr>
        <xdr:cNvSpPr/>
      </xdr:nvSpPr>
      <xdr:spPr>
        <a:xfrm>
          <a:off x="4036060" y="654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2E9AF3B6-37A5-4367-B0F9-9D625FA15A01}"/>
            </a:ext>
          </a:extLst>
        </xdr:cNvPr>
        <xdr:cNvSpPr/>
      </xdr:nvSpPr>
      <xdr:spPr>
        <a:xfrm>
          <a:off x="3312160" y="65263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53A7CC5A-A09C-4F78-AE15-0458BAF39F31}"/>
            </a:ext>
          </a:extLst>
        </xdr:cNvPr>
        <xdr:cNvSpPr/>
      </xdr:nvSpPr>
      <xdr:spPr>
        <a:xfrm>
          <a:off x="2514600" y="6493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FFD26FC6-D7F3-4831-A1C8-62FA8B5BCD41}"/>
            </a:ext>
          </a:extLst>
        </xdr:cNvPr>
        <xdr:cNvSpPr/>
      </xdr:nvSpPr>
      <xdr:spPr>
        <a:xfrm>
          <a:off x="1739900" y="6488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6F8E6855-0792-43D5-80C7-B7294863F266}"/>
            </a:ext>
          </a:extLst>
        </xdr:cNvPr>
        <xdr:cNvSpPr/>
      </xdr:nvSpPr>
      <xdr:spPr>
        <a:xfrm>
          <a:off x="965200" y="64577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25D0194-F333-4FA3-9488-2F7BBB06E6C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7DC2CB1-3335-45B2-9E71-30BC02E057E7}"/>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AEDB121-2C55-4B94-B4F7-44893E0E7648}"/>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8E33FAF-0E0E-4D95-84EE-BBF9AD43AB2F}"/>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817F1DE-CD1E-4197-952A-B3F9C8DFDF82}"/>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10704</xdr:rowOff>
    </xdr:from>
    <xdr:to>
      <xdr:col>24</xdr:col>
      <xdr:colOff>114300</xdr:colOff>
      <xdr:row>39</xdr:row>
      <xdr:rowOff>112304</xdr:rowOff>
    </xdr:to>
    <xdr:sp macro="" textlink="">
      <xdr:nvSpPr>
        <xdr:cNvPr id="74" name="楕円 73">
          <a:extLst>
            <a:ext uri="{FF2B5EF4-FFF2-40B4-BE49-F238E27FC236}">
              <a16:creationId xmlns:a16="http://schemas.microsoft.com/office/drawing/2014/main" id="{68293477-ADFE-4E8B-997B-3298F1BDCD54}"/>
            </a:ext>
          </a:extLst>
        </xdr:cNvPr>
        <xdr:cNvSpPr/>
      </xdr:nvSpPr>
      <xdr:spPr>
        <a:xfrm>
          <a:off x="4036060" y="654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160581</xdr:rowOff>
    </xdr:from>
    <xdr:ext cx="405111" cy="259045"/>
    <xdr:sp macro="" textlink="">
      <xdr:nvSpPr>
        <xdr:cNvPr id="75" name="【道路】&#10;有形固定資産減価償却率該当値テキスト">
          <a:extLst>
            <a:ext uri="{FF2B5EF4-FFF2-40B4-BE49-F238E27FC236}">
              <a16:creationId xmlns:a16="http://schemas.microsoft.com/office/drawing/2014/main" id="{FE2D6A8F-659B-4ACD-AEBA-D39FBCD250E9}"/>
            </a:ext>
          </a:extLst>
        </xdr:cNvPr>
        <xdr:cNvSpPr txBox="1"/>
      </xdr:nvSpPr>
      <xdr:spPr>
        <a:xfrm>
          <a:off x="4124960" y="65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146231</xdr:rowOff>
    </xdr:from>
    <xdr:to>
      <xdr:col>20</xdr:col>
      <xdr:colOff>38100</xdr:colOff>
      <xdr:row>39</xdr:row>
      <xdr:rowOff>76381</xdr:rowOff>
    </xdr:to>
    <xdr:sp macro="" textlink="">
      <xdr:nvSpPr>
        <xdr:cNvPr id="76" name="楕円 75">
          <a:extLst>
            <a:ext uri="{FF2B5EF4-FFF2-40B4-BE49-F238E27FC236}">
              <a16:creationId xmlns:a16="http://schemas.microsoft.com/office/drawing/2014/main" id="{08D7CF01-907A-4222-85F9-D3CCFBA04FE6}"/>
            </a:ext>
          </a:extLst>
        </xdr:cNvPr>
        <xdr:cNvSpPr/>
      </xdr:nvSpPr>
      <xdr:spPr>
        <a:xfrm>
          <a:off x="3312160" y="65165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25581</xdr:rowOff>
    </xdr:from>
    <xdr:to>
      <xdr:col>24</xdr:col>
      <xdr:colOff>63500</xdr:colOff>
      <xdr:row>39</xdr:row>
      <xdr:rowOff>61504</xdr:rowOff>
    </xdr:to>
    <xdr:cxnSp macro="">
      <xdr:nvCxnSpPr>
        <xdr:cNvPr id="77" name="直線コネクタ 76">
          <a:extLst>
            <a:ext uri="{FF2B5EF4-FFF2-40B4-BE49-F238E27FC236}">
              <a16:creationId xmlns:a16="http://schemas.microsoft.com/office/drawing/2014/main" id="{B8AC14D0-A3FE-44F4-B8DE-13A2CD6AA6F8}"/>
            </a:ext>
          </a:extLst>
        </xdr:cNvPr>
        <xdr:cNvCxnSpPr/>
      </xdr:nvCxnSpPr>
      <xdr:spPr>
        <a:xfrm>
          <a:off x="3355340" y="6563541"/>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44994</xdr:rowOff>
    </xdr:from>
    <xdr:to>
      <xdr:col>15</xdr:col>
      <xdr:colOff>101600</xdr:colOff>
      <xdr:row>38</xdr:row>
      <xdr:rowOff>146594</xdr:rowOff>
    </xdr:to>
    <xdr:sp macro="" textlink="">
      <xdr:nvSpPr>
        <xdr:cNvPr id="78" name="楕円 77">
          <a:extLst>
            <a:ext uri="{FF2B5EF4-FFF2-40B4-BE49-F238E27FC236}">
              <a16:creationId xmlns:a16="http://schemas.microsoft.com/office/drawing/2014/main" id="{9787CE6B-5AA0-4631-B46B-48706C4A0833}"/>
            </a:ext>
          </a:extLst>
        </xdr:cNvPr>
        <xdr:cNvSpPr/>
      </xdr:nvSpPr>
      <xdr:spPr>
        <a:xfrm>
          <a:off x="2514600" y="64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95794</xdr:rowOff>
    </xdr:from>
    <xdr:to>
      <xdr:col>19</xdr:col>
      <xdr:colOff>177800</xdr:colOff>
      <xdr:row>39</xdr:row>
      <xdr:rowOff>25581</xdr:rowOff>
    </xdr:to>
    <xdr:cxnSp macro="">
      <xdr:nvCxnSpPr>
        <xdr:cNvPr id="79" name="直線コネクタ 78">
          <a:extLst>
            <a:ext uri="{FF2B5EF4-FFF2-40B4-BE49-F238E27FC236}">
              <a16:creationId xmlns:a16="http://schemas.microsoft.com/office/drawing/2014/main" id="{8675D245-DF66-4EAC-B911-0AF6EBD6457E}"/>
            </a:ext>
          </a:extLst>
        </xdr:cNvPr>
        <xdr:cNvCxnSpPr/>
      </xdr:nvCxnSpPr>
      <xdr:spPr>
        <a:xfrm>
          <a:off x="2565400" y="6466114"/>
          <a:ext cx="789940" cy="9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5806</xdr:rowOff>
    </xdr:from>
    <xdr:to>
      <xdr:col>10</xdr:col>
      <xdr:colOff>165100</xdr:colOff>
      <xdr:row>38</xdr:row>
      <xdr:rowOff>107406</xdr:rowOff>
    </xdr:to>
    <xdr:sp macro="" textlink="">
      <xdr:nvSpPr>
        <xdr:cNvPr id="80" name="楕円 79">
          <a:extLst>
            <a:ext uri="{FF2B5EF4-FFF2-40B4-BE49-F238E27FC236}">
              <a16:creationId xmlns:a16="http://schemas.microsoft.com/office/drawing/2014/main" id="{ABDBD2CA-52C0-4527-B6FF-F60EE441ACB0}"/>
            </a:ext>
          </a:extLst>
        </xdr:cNvPr>
        <xdr:cNvSpPr/>
      </xdr:nvSpPr>
      <xdr:spPr>
        <a:xfrm>
          <a:off x="1739900" y="63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56606</xdr:rowOff>
    </xdr:from>
    <xdr:to>
      <xdr:col>15</xdr:col>
      <xdr:colOff>50800</xdr:colOff>
      <xdr:row>38</xdr:row>
      <xdr:rowOff>95794</xdr:rowOff>
    </xdr:to>
    <xdr:cxnSp macro="">
      <xdr:nvCxnSpPr>
        <xdr:cNvPr id="81" name="直線コネクタ 80">
          <a:extLst>
            <a:ext uri="{FF2B5EF4-FFF2-40B4-BE49-F238E27FC236}">
              <a16:creationId xmlns:a16="http://schemas.microsoft.com/office/drawing/2014/main" id="{BDD47645-891B-4515-B3EF-91BAD71EFF72}"/>
            </a:ext>
          </a:extLst>
        </xdr:cNvPr>
        <xdr:cNvCxnSpPr/>
      </xdr:nvCxnSpPr>
      <xdr:spPr>
        <a:xfrm>
          <a:off x="1790700" y="6426926"/>
          <a:ext cx="7747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160927</xdr:rowOff>
    </xdr:from>
    <xdr:to>
      <xdr:col>6</xdr:col>
      <xdr:colOff>38100</xdr:colOff>
      <xdr:row>38</xdr:row>
      <xdr:rowOff>91077</xdr:rowOff>
    </xdr:to>
    <xdr:sp macro="" textlink="">
      <xdr:nvSpPr>
        <xdr:cNvPr id="82" name="楕円 81">
          <a:extLst>
            <a:ext uri="{FF2B5EF4-FFF2-40B4-BE49-F238E27FC236}">
              <a16:creationId xmlns:a16="http://schemas.microsoft.com/office/drawing/2014/main" id="{6643C324-AE27-48A9-B5B8-34E6FFD5F750}"/>
            </a:ext>
          </a:extLst>
        </xdr:cNvPr>
        <xdr:cNvSpPr/>
      </xdr:nvSpPr>
      <xdr:spPr>
        <a:xfrm>
          <a:off x="965200" y="63636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40277</xdr:rowOff>
    </xdr:from>
    <xdr:to>
      <xdr:col>10</xdr:col>
      <xdr:colOff>114300</xdr:colOff>
      <xdr:row>38</xdr:row>
      <xdr:rowOff>56606</xdr:rowOff>
    </xdr:to>
    <xdr:cxnSp macro="">
      <xdr:nvCxnSpPr>
        <xdr:cNvPr id="83" name="直線コネクタ 82">
          <a:extLst>
            <a:ext uri="{FF2B5EF4-FFF2-40B4-BE49-F238E27FC236}">
              <a16:creationId xmlns:a16="http://schemas.microsoft.com/office/drawing/2014/main" id="{9A7AABD2-1E84-4B43-99B3-9992732CEB8C}"/>
            </a:ext>
          </a:extLst>
        </xdr:cNvPr>
        <xdr:cNvCxnSpPr/>
      </xdr:nvCxnSpPr>
      <xdr:spPr>
        <a:xfrm>
          <a:off x="1008380" y="6410597"/>
          <a:ext cx="7823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77305</xdr:rowOff>
    </xdr:from>
    <xdr:ext cx="405111" cy="259045"/>
    <xdr:sp macro="" textlink="">
      <xdr:nvSpPr>
        <xdr:cNvPr id="84" name="n_1aveValue【道路】&#10;有形固定資産減価償却率">
          <a:extLst>
            <a:ext uri="{FF2B5EF4-FFF2-40B4-BE49-F238E27FC236}">
              <a16:creationId xmlns:a16="http://schemas.microsoft.com/office/drawing/2014/main" id="{4788AA2C-9736-4239-9E9C-E71BB0EFD182}"/>
            </a:ext>
          </a:extLst>
        </xdr:cNvPr>
        <xdr:cNvSpPr txBox="1"/>
      </xdr:nvSpPr>
      <xdr:spPr>
        <a:xfrm>
          <a:off x="317056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5" name="n_2aveValue【道路】&#10;有形固定資産減価償却率">
          <a:extLst>
            <a:ext uri="{FF2B5EF4-FFF2-40B4-BE49-F238E27FC236}">
              <a16:creationId xmlns:a16="http://schemas.microsoft.com/office/drawing/2014/main" id="{9859FFE8-DCCD-44E3-9CAD-DDCE844E83A7}"/>
            </a:ext>
          </a:extLst>
        </xdr:cNvPr>
        <xdr:cNvSpPr txBox="1"/>
      </xdr:nvSpPr>
      <xdr:spPr>
        <a:xfrm>
          <a:off x="2385704" y="658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86" name="n_3aveValue【道路】&#10;有形固定資産減価償却率">
          <a:extLst>
            <a:ext uri="{FF2B5EF4-FFF2-40B4-BE49-F238E27FC236}">
              <a16:creationId xmlns:a16="http://schemas.microsoft.com/office/drawing/2014/main" id="{44CD9E66-EBCD-4F6A-B6FA-20F3DF96A0EE}"/>
            </a:ext>
          </a:extLst>
        </xdr:cNvPr>
        <xdr:cNvSpPr txBox="1"/>
      </xdr:nvSpPr>
      <xdr:spPr>
        <a:xfrm>
          <a:off x="161100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8726</xdr:rowOff>
    </xdr:from>
    <xdr:ext cx="405111" cy="259045"/>
    <xdr:sp macro="" textlink="">
      <xdr:nvSpPr>
        <xdr:cNvPr id="87" name="n_4aveValue【道路】&#10;有形固定資産減価償却率">
          <a:extLst>
            <a:ext uri="{FF2B5EF4-FFF2-40B4-BE49-F238E27FC236}">
              <a16:creationId xmlns:a16="http://schemas.microsoft.com/office/drawing/2014/main" id="{1C7D9700-72D5-479F-8389-192BD8E46C82}"/>
            </a:ext>
          </a:extLst>
        </xdr:cNvPr>
        <xdr:cNvSpPr txBox="1"/>
      </xdr:nvSpPr>
      <xdr:spPr>
        <a:xfrm>
          <a:off x="83630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92908</xdr:rowOff>
    </xdr:from>
    <xdr:ext cx="405111" cy="259045"/>
    <xdr:sp macro="" textlink="">
      <xdr:nvSpPr>
        <xdr:cNvPr id="88" name="n_1mainValue【道路】&#10;有形固定資産減価償却率">
          <a:extLst>
            <a:ext uri="{FF2B5EF4-FFF2-40B4-BE49-F238E27FC236}">
              <a16:creationId xmlns:a16="http://schemas.microsoft.com/office/drawing/2014/main" id="{054FEBF0-655D-4486-A3F7-2F12CC86DB2E}"/>
            </a:ext>
          </a:extLst>
        </xdr:cNvPr>
        <xdr:cNvSpPr txBox="1"/>
      </xdr:nvSpPr>
      <xdr:spPr>
        <a:xfrm>
          <a:off x="3170564" y="62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163121</xdr:rowOff>
    </xdr:from>
    <xdr:ext cx="405111" cy="259045"/>
    <xdr:sp macro="" textlink="">
      <xdr:nvSpPr>
        <xdr:cNvPr id="89" name="n_2mainValue【道路】&#10;有形固定資産減価償却率">
          <a:extLst>
            <a:ext uri="{FF2B5EF4-FFF2-40B4-BE49-F238E27FC236}">
              <a16:creationId xmlns:a16="http://schemas.microsoft.com/office/drawing/2014/main" id="{7C435108-6663-4394-B8C9-381DA1C1DEA9}"/>
            </a:ext>
          </a:extLst>
        </xdr:cNvPr>
        <xdr:cNvSpPr txBox="1"/>
      </xdr:nvSpPr>
      <xdr:spPr>
        <a:xfrm>
          <a:off x="238570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123933</xdr:rowOff>
    </xdr:from>
    <xdr:ext cx="405111" cy="259045"/>
    <xdr:sp macro="" textlink="">
      <xdr:nvSpPr>
        <xdr:cNvPr id="90" name="n_3mainValue【道路】&#10;有形固定資産減価償却率">
          <a:extLst>
            <a:ext uri="{FF2B5EF4-FFF2-40B4-BE49-F238E27FC236}">
              <a16:creationId xmlns:a16="http://schemas.microsoft.com/office/drawing/2014/main" id="{4004ACFA-AD5C-478C-BCC9-D1E256054E6E}"/>
            </a:ext>
          </a:extLst>
        </xdr:cNvPr>
        <xdr:cNvSpPr txBox="1"/>
      </xdr:nvSpPr>
      <xdr:spPr>
        <a:xfrm>
          <a:off x="161100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107604</xdr:rowOff>
    </xdr:from>
    <xdr:ext cx="405111" cy="259045"/>
    <xdr:sp macro="" textlink="">
      <xdr:nvSpPr>
        <xdr:cNvPr id="91" name="n_4mainValue【道路】&#10;有形固定資産減価償却率">
          <a:extLst>
            <a:ext uri="{FF2B5EF4-FFF2-40B4-BE49-F238E27FC236}">
              <a16:creationId xmlns:a16="http://schemas.microsoft.com/office/drawing/2014/main" id="{583A8FCD-AD7D-4D1C-BCE2-CFE6B6BAD995}"/>
            </a:ext>
          </a:extLst>
        </xdr:cNvPr>
        <xdr:cNvSpPr txBox="1"/>
      </xdr:nvSpPr>
      <xdr:spPr>
        <a:xfrm>
          <a:off x="83630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95AE516-5267-49E3-B1EF-3A8FA564E26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F1E57CB-9B28-42EB-8CF3-008B068544E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8928D06-84E7-461E-BC36-3E771AE355D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DFB1385-5948-4810-BD67-19507451E03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7A7B5D1-2CBD-4717-8443-0F54518219A1}"/>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BD2A257-B344-4608-89BC-75697E5CF24B}"/>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2801B03-1E18-4DDE-84D0-ACE76B997D4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94EDD37-5376-4043-9802-AAED0652F9B8}"/>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D0D09A73-A371-4480-B356-79EE88999D08}"/>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E552AF1-00B8-4A68-ADAA-DA716DE88233}"/>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C48442D-433C-49CE-A709-82A9DC21B806}"/>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A617F178-5B73-408D-8FDB-A8186FC12DD6}"/>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98CAAEAC-79A2-408C-8430-AF9C049F779D}"/>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30338C14-EB8A-48AB-A919-A0EE56677171}"/>
            </a:ext>
          </a:extLst>
        </xdr:cNvPr>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8EE9000-DCE5-40BC-9B4D-DA8ED81FCA35}"/>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75282636-C1B3-48DE-9912-AE72F72C7260}"/>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EB9D91B-0383-4296-A2EE-56D5636B290B}"/>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A8D5444D-ADBB-437D-96C4-3E13D47F1739}"/>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D5EC6967-D8C3-4F80-91F7-3258FA248173}"/>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B9015EB3-3E5F-483B-B5BA-0D2D50E98972}"/>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A841328A-E1A8-4D59-9B88-04792A1E472B}"/>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5EBF2238-55C3-4EF6-B12F-6DA3550F86C4}"/>
            </a:ext>
          </a:extLst>
        </xdr:cNvPr>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D7E56E78-B353-4F89-8359-72F30231BECF}"/>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A7508AD1-7E16-4E74-A875-0DEAB0C46410}"/>
            </a:ext>
          </a:extLst>
        </xdr:cNvPr>
        <xdr:cNvCxnSpPr/>
      </xdr:nvCxnSpPr>
      <xdr:spPr>
        <a:xfrm flipV="1">
          <a:off x="9219565" y="5549678"/>
          <a:ext cx="0" cy="1529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4D4EE2F1-773E-4675-BC11-E5D00E44F87D}"/>
            </a:ext>
          </a:extLst>
        </xdr:cNvPr>
        <xdr:cNvSpPr txBox="1"/>
      </xdr:nvSpPr>
      <xdr:spPr>
        <a:xfrm>
          <a:off x="9258300" y="708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C22FEA5D-FA89-4B51-A168-5ACA1377607E}"/>
            </a:ext>
          </a:extLst>
        </xdr:cNvPr>
        <xdr:cNvCxnSpPr/>
      </xdr:nvCxnSpPr>
      <xdr:spPr>
        <a:xfrm>
          <a:off x="9154160" y="70787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42405884-CBFE-4CA2-B450-666E2D657B7A}"/>
            </a:ext>
          </a:extLst>
        </xdr:cNvPr>
        <xdr:cNvSpPr txBox="1"/>
      </xdr:nvSpPr>
      <xdr:spPr>
        <a:xfrm>
          <a:off x="9258300" y="533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EBDB768F-C0F9-497F-B0FD-3BBA40AB884C}"/>
            </a:ext>
          </a:extLst>
        </xdr:cNvPr>
        <xdr:cNvCxnSpPr/>
      </xdr:nvCxnSpPr>
      <xdr:spPr>
        <a:xfrm>
          <a:off x="9154160" y="55496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20" name="【道路】&#10;一人当たり延長平均値テキスト">
          <a:extLst>
            <a:ext uri="{FF2B5EF4-FFF2-40B4-BE49-F238E27FC236}">
              <a16:creationId xmlns:a16="http://schemas.microsoft.com/office/drawing/2014/main" id="{A182063E-D324-4427-982B-3DA17088CE76}"/>
            </a:ext>
          </a:extLst>
        </xdr:cNvPr>
        <xdr:cNvSpPr txBox="1"/>
      </xdr:nvSpPr>
      <xdr:spPr>
        <a:xfrm>
          <a:off x="9258300" y="6712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4824DD46-3484-4DA0-A4D6-CD14EAD27105}"/>
            </a:ext>
          </a:extLst>
        </xdr:cNvPr>
        <xdr:cNvSpPr/>
      </xdr:nvSpPr>
      <xdr:spPr>
        <a:xfrm>
          <a:off x="9192260" y="68609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7FEF7221-4ABD-4ABD-AE92-0187C52B9F53}"/>
            </a:ext>
          </a:extLst>
        </xdr:cNvPr>
        <xdr:cNvSpPr/>
      </xdr:nvSpPr>
      <xdr:spPr>
        <a:xfrm>
          <a:off x="8445500" y="6866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5288EC5D-7F4B-43AE-B86B-F1B20F5F595B}"/>
            </a:ext>
          </a:extLst>
        </xdr:cNvPr>
        <xdr:cNvSpPr/>
      </xdr:nvSpPr>
      <xdr:spPr>
        <a:xfrm>
          <a:off x="7670800" y="6868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a16="http://schemas.microsoft.com/office/drawing/2014/main" id="{80422B68-55E6-4A90-8395-EB5D90809E07}"/>
            </a:ext>
          </a:extLst>
        </xdr:cNvPr>
        <xdr:cNvSpPr/>
      </xdr:nvSpPr>
      <xdr:spPr>
        <a:xfrm>
          <a:off x="6873240" y="6874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a16="http://schemas.microsoft.com/office/drawing/2014/main" id="{74803A04-9D38-4119-8CF9-54B6D6ACE6A5}"/>
            </a:ext>
          </a:extLst>
        </xdr:cNvPr>
        <xdr:cNvSpPr/>
      </xdr:nvSpPr>
      <xdr:spPr>
        <a:xfrm>
          <a:off x="6098540" y="686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701382E-4A7B-4C88-8F6A-F99AA29166CB}"/>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84B1867-6BBC-4F30-9C4C-52411B3B3D8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9C6F234-DBBC-4BC3-8DDF-8F5BB32ED166}"/>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24E03F5-0E04-4121-9B80-C801DB01B29A}"/>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2071217-0414-401D-B533-0805F46E8A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114101</xdr:rowOff>
    </xdr:from>
    <xdr:to>
      <xdr:col>55</xdr:col>
      <xdr:colOff>50800</xdr:colOff>
      <xdr:row>42</xdr:row>
      <xdr:rowOff>44251</xdr:rowOff>
    </xdr:to>
    <xdr:sp macro="" textlink="">
      <xdr:nvSpPr>
        <xdr:cNvPr id="131" name="楕円 130">
          <a:extLst>
            <a:ext uri="{FF2B5EF4-FFF2-40B4-BE49-F238E27FC236}">
              <a16:creationId xmlns:a16="http://schemas.microsoft.com/office/drawing/2014/main" id="{C1BB78A9-CE56-4CD3-887D-B6FC4DF010A6}"/>
            </a:ext>
          </a:extLst>
        </xdr:cNvPr>
        <xdr:cNvSpPr/>
      </xdr:nvSpPr>
      <xdr:spPr>
        <a:xfrm>
          <a:off x="9192260" y="69873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29028</xdr:rowOff>
    </xdr:from>
    <xdr:ext cx="534377" cy="259045"/>
    <xdr:sp macro="" textlink="">
      <xdr:nvSpPr>
        <xdr:cNvPr id="132" name="【道路】&#10;一人当たり延長該当値テキスト">
          <a:extLst>
            <a:ext uri="{FF2B5EF4-FFF2-40B4-BE49-F238E27FC236}">
              <a16:creationId xmlns:a16="http://schemas.microsoft.com/office/drawing/2014/main" id="{C3385419-B5F2-46B6-9F3B-86184EF7F354}"/>
            </a:ext>
          </a:extLst>
        </xdr:cNvPr>
        <xdr:cNvSpPr txBox="1"/>
      </xdr:nvSpPr>
      <xdr:spPr>
        <a:xfrm>
          <a:off x="9258300" y="690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114966</xdr:rowOff>
    </xdr:from>
    <xdr:to>
      <xdr:col>50</xdr:col>
      <xdr:colOff>165100</xdr:colOff>
      <xdr:row>42</xdr:row>
      <xdr:rowOff>45116</xdr:rowOff>
    </xdr:to>
    <xdr:sp macro="" textlink="">
      <xdr:nvSpPr>
        <xdr:cNvPr id="133" name="楕円 132">
          <a:extLst>
            <a:ext uri="{FF2B5EF4-FFF2-40B4-BE49-F238E27FC236}">
              <a16:creationId xmlns:a16="http://schemas.microsoft.com/office/drawing/2014/main" id="{2B9B3DC7-3FE1-446E-8E84-C76108FDB65D}"/>
            </a:ext>
          </a:extLst>
        </xdr:cNvPr>
        <xdr:cNvSpPr/>
      </xdr:nvSpPr>
      <xdr:spPr>
        <a:xfrm>
          <a:off x="8445500" y="69882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164901</xdr:rowOff>
    </xdr:from>
    <xdr:to>
      <xdr:col>55</xdr:col>
      <xdr:colOff>0</xdr:colOff>
      <xdr:row>41</xdr:row>
      <xdr:rowOff>165766</xdr:rowOff>
    </xdr:to>
    <xdr:cxnSp macro="">
      <xdr:nvCxnSpPr>
        <xdr:cNvPr id="134" name="直線コネクタ 133">
          <a:extLst>
            <a:ext uri="{FF2B5EF4-FFF2-40B4-BE49-F238E27FC236}">
              <a16:creationId xmlns:a16="http://schemas.microsoft.com/office/drawing/2014/main" id="{140DB5E2-02F0-4661-8353-FD06C9E02486}"/>
            </a:ext>
          </a:extLst>
        </xdr:cNvPr>
        <xdr:cNvCxnSpPr/>
      </xdr:nvCxnSpPr>
      <xdr:spPr>
        <a:xfrm flipV="1">
          <a:off x="8496300" y="7038141"/>
          <a:ext cx="7239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116000</xdr:rowOff>
    </xdr:from>
    <xdr:to>
      <xdr:col>46</xdr:col>
      <xdr:colOff>38100</xdr:colOff>
      <xdr:row>42</xdr:row>
      <xdr:rowOff>46150</xdr:rowOff>
    </xdr:to>
    <xdr:sp macro="" textlink="">
      <xdr:nvSpPr>
        <xdr:cNvPr id="135" name="楕円 134">
          <a:extLst>
            <a:ext uri="{FF2B5EF4-FFF2-40B4-BE49-F238E27FC236}">
              <a16:creationId xmlns:a16="http://schemas.microsoft.com/office/drawing/2014/main" id="{BDF5093D-97E2-49F1-AE30-E43A3A4A4288}"/>
            </a:ext>
          </a:extLst>
        </xdr:cNvPr>
        <xdr:cNvSpPr/>
      </xdr:nvSpPr>
      <xdr:spPr>
        <a:xfrm>
          <a:off x="7670800" y="6989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165766</xdr:rowOff>
    </xdr:from>
    <xdr:to>
      <xdr:col>50</xdr:col>
      <xdr:colOff>114300</xdr:colOff>
      <xdr:row>41</xdr:row>
      <xdr:rowOff>166800</xdr:rowOff>
    </xdr:to>
    <xdr:cxnSp macro="">
      <xdr:nvCxnSpPr>
        <xdr:cNvPr id="136" name="直線コネクタ 135">
          <a:extLst>
            <a:ext uri="{FF2B5EF4-FFF2-40B4-BE49-F238E27FC236}">
              <a16:creationId xmlns:a16="http://schemas.microsoft.com/office/drawing/2014/main" id="{122F1307-4CED-4620-B551-22C981137F34}"/>
            </a:ext>
          </a:extLst>
        </xdr:cNvPr>
        <xdr:cNvCxnSpPr/>
      </xdr:nvCxnSpPr>
      <xdr:spPr>
        <a:xfrm flipV="1">
          <a:off x="7713980" y="7039006"/>
          <a:ext cx="78232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116964</xdr:rowOff>
    </xdr:from>
    <xdr:to>
      <xdr:col>41</xdr:col>
      <xdr:colOff>101600</xdr:colOff>
      <xdr:row>42</xdr:row>
      <xdr:rowOff>47114</xdr:rowOff>
    </xdr:to>
    <xdr:sp macro="" textlink="">
      <xdr:nvSpPr>
        <xdr:cNvPr id="137" name="楕円 136">
          <a:extLst>
            <a:ext uri="{FF2B5EF4-FFF2-40B4-BE49-F238E27FC236}">
              <a16:creationId xmlns:a16="http://schemas.microsoft.com/office/drawing/2014/main" id="{78153F4C-5172-4ADE-89BA-3DF488A702AC}"/>
            </a:ext>
          </a:extLst>
        </xdr:cNvPr>
        <xdr:cNvSpPr/>
      </xdr:nvSpPr>
      <xdr:spPr>
        <a:xfrm>
          <a:off x="6873240" y="69902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166800</xdr:rowOff>
    </xdr:from>
    <xdr:to>
      <xdr:col>45</xdr:col>
      <xdr:colOff>177800</xdr:colOff>
      <xdr:row>41</xdr:row>
      <xdr:rowOff>167764</xdr:rowOff>
    </xdr:to>
    <xdr:cxnSp macro="">
      <xdr:nvCxnSpPr>
        <xdr:cNvPr id="138" name="直線コネクタ 137">
          <a:extLst>
            <a:ext uri="{FF2B5EF4-FFF2-40B4-BE49-F238E27FC236}">
              <a16:creationId xmlns:a16="http://schemas.microsoft.com/office/drawing/2014/main" id="{6F691495-FDC8-4F80-893C-1229A7FDF4FD}"/>
            </a:ext>
          </a:extLst>
        </xdr:cNvPr>
        <xdr:cNvCxnSpPr/>
      </xdr:nvCxnSpPr>
      <xdr:spPr>
        <a:xfrm flipV="1">
          <a:off x="6924040" y="7040040"/>
          <a:ext cx="78994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117618</xdr:rowOff>
    </xdr:from>
    <xdr:to>
      <xdr:col>36</xdr:col>
      <xdr:colOff>165100</xdr:colOff>
      <xdr:row>42</xdr:row>
      <xdr:rowOff>47768</xdr:rowOff>
    </xdr:to>
    <xdr:sp macro="" textlink="">
      <xdr:nvSpPr>
        <xdr:cNvPr id="139" name="楕円 138">
          <a:extLst>
            <a:ext uri="{FF2B5EF4-FFF2-40B4-BE49-F238E27FC236}">
              <a16:creationId xmlns:a16="http://schemas.microsoft.com/office/drawing/2014/main" id="{361D67C9-3545-43A2-8ED1-379FFE1B7F61}"/>
            </a:ext>
          </a:extLst>
        </xdr:cNvPr>
        <xdr:cNvSpPr/>
      </xdr:nvSpPr>
      <xdr:spPr>
        <a:xfrm>
          <a:off x="6098540" y="69908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167764</xdr:rowOff>
    </xdr:from>
    <xdr:to>
      <xdr:col>41</xdr:col>
      <xdr:colOff>50800</xdr:colOff>
      <xdr:row>41</xdr:row>
      <xdr:rowOff>168418</xdr:rowOff>
    </xdr:to>
    <xdr:cxnSp macro="">
      <xdr:nvCxnSpPr>
        <xdr:cNvPr id="140" name="直線コネクタ 139">
          <a:extLst>
            <a:ext uri="{FF2B5EF4-FFF2-40B4-BE49-F238E27FC236}">
              <a16:creationId xmlns:a16="http://schemas.microsoft.com/office/drawing/2014/main" id="{D8718872-C103-49D1-9F99-51E7EADC9A7B}"/>
            </a:ext>
          </a:extLst>
        </xdr:cNvPr>
        <xdr:cNvCxnSpPr/>
      </xdr:nvCxnSpPr>
      <xdr:spPr>
        <a:xfrm flipV="1">
          <a:off x="6149340" y="7041004"/>
          <a:ext cx="7747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107572</xdr:rowOff>
    </xdr:from>
    <xdr:ext cx="534377" cy="259045"/>
    <xdr:sp macro="" textlink="">
      <xdr:nvSpPr>
        <xdr:cNvPr id="141" name="n_1aveValue【道路】&#10;一人当たり延長">
          <a:extLst>
            <a:ext uri="{FF2B5EF4-FFF2-40B4-BE49-F238E27FC236}">
              <a16:creationId xmlns:a16="http://schemas.microsoft.com/office/drawing/2014/main" id="{AEBA4DCC-962C-4712-8DCC-F0999B41BE3B}"/>
            </a:ext>
          </a:extLst>
        </xdr:cNvPr>
        <xdr:cNvSpPr txBox="1"/>
      </xdr:nvSpPr>
      <xdr:spPr>
        <a:xfrm>
          <a:off x="8239271" y="664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42" name="n_2aveValue【道路】&#10;一人当たり延長">
          <a:extLst>
            <a:ext uri="{FF2B5EF4-FFF2-40B4-BE49-F238E27FC236}">
              <a16:creationId xmlns:a16="http://schemas.microsoft.com/office/drawing/2014/main" id="{CDFABF5E-2CC5-41F2-87EB-17E3CC28B4A9}"/>
            </a:ext>
          </a:extLst>
        </xdr:cNvPr>
        <xdr:cNvSpPr txBox="1"/>
      </xdr:nvSpPr>
      <xdr:spPr>
        <a:xfrm>
          <a:off x="7477271" y="66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115647</xdr:rowOff>
    </xdr:from>
    <xdr:ext cx="534377" cy="259045"/>
    <xdr:sp macro="" textlink="">
      <xdr:nvSpPr>
        <xdr:cNvPr id="143" name="n_3aveValue【道路】&#10;一人当たり延長">
          <a:extLst>
            <a:ext uri="{FF2B5EF4-FFF2-40B4-BE49-F238E27FC236}">
              <a16:creationId xmlns:a16="http://schemas.microsoft.com/office/drawing/2014/main" id="{093BE7C7-7B22-443A-BC86-A06B95801BFC}"/>
            </a:ext>
          </a:extLst>
        </xdr:cNvPr>
        <xdr:cNvSpPr txBox="1"/>
      </xdr:nvSpPr>
      <xdr:spPr>
        <a:xfrm>
          <a:off x="6702571" y="665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111048</xdr:rowOff>
    </xdr:from>
    <xdr:ext cx="534377" cy="259045"/>
    <xdr:sp macro="" textlink="">
      <xdr:nvSpPr>
        <xdr:cNvPr id="144" name="n_4aveValue【道路】&#10;一人当たり延長">
          <a:extLst>
            <a:ext uri="{FF2B5EF4-FFF2-40B4-BE49-F238E27FC236}">
              <a16:creationId xmlns:a16="http://schemas.microsoft.com/office/drawing/2014/main" id="{75583013-8E03-41D7-8EE2-37C5915AE6D9}"/>
            </a:ext>
          </a:extLst>
        </xdr:cNvPr>
        <xdr:cNvSpPr txBox="1"/>
      </xdr:nvSpPr>
      <xdr:spPr>
        <a:xfrm>
          <a:off x="5905011" y="664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36243</xdr:rowOff>
    </xdr:from>
    <xdr:ext cx="534377" cy="259045"/>
    <xdr:sp macro="" textlink="">
      <xdr:nvSpPr>
        <xdr:cNvPr id="145" name="n_1mainValue【道路】&#10;一人当たり延長">
          <a:extLst>
            <a:ext uri="{FF2B5EF4-FFF2-40B4-BE49-F238E27FC236}">
              <a16:creationId xmlns:a16="http://schemas.microsoft.com/office/drawing/2014/main" id="{0CE1CEF9-D749-4A24-BB08-F78EA31F2661}"/>
            </a:ext>
          </a:extLst>
        </xdr:cNvPr>
        <xdr:cNvSpPr txBox="1"/>
      </xdr:nvSpPr>
      <xdr:spPr>
        <a:xfrm>
          <a:off x="8239271" y="707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37277</xdr:rowOff>
    </xdr:from>
    <xdr:ext cx="534377" cy="259045"/>
    <xdr:sp macro="" textlink="">
      <xdr:nvSpPr>
        <xdr:cNvPr id="146" name="n_2mainValue【道路】&#10;一人当たり延長">
          <a:extLst>
            <a:ext uri="{FF2B5EF4-FFF2-40B4-BE49-F238E27FC236}">
              <a16:creationId xmlns:a16="http://schemas.microsoft.com/office/drawing/2014/main" id="{3B408811-81D2-49DD-836D-F803A9A069CF}"/>
            </a:ext>
          </a:extLst>
        </xdr:cNvPr>
        <xdr:cNvSpPr txBox="1"/>
      </xdr:nvSpPr>
      <xdr:spPr>
        <a:xfrm>
          <a:off x="7477271" y="707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38241</xdr:rowOff>
    </xdr:from>
    <xdr:ext cx="534377" cy="259045"/>
    <xdr:sp macro="" textlink="">
      <xdr:nvSpPr>
        <xdr:cNvPr id="147" name="n_3mainValue【道路】&#10;一人当たり延長">
          <a:extLst>
            <a:ext uri="{FF2B5EF4-FFF2-40B4-BE49-F238E27FC236}">
              <a16:creationId xmlns:a16="http://schemas.microsoft.com/office/drawing/2014/main" id="{DBB2D253-7D6F-442C-8284-9320FDFF91C9}"/>
            </a:ext>
          </a:extLst>
        </xdr:cNvPr>
        <xdr:cNvSpPr txBox="1"/>
      </xdr:nvSpPr>
      <xdr:spPr>
        <a:xfrm>
          <a:off x="6702571" y="707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38895</xdr:rowOff>
    </xdr:from>
    <xdr:ext cx="534377" cy="259045"/>
    <xdr:sp macro="" textlink="">
      <xdr:nvSpPr>
        <xdr:cNvPr id="148" name="n_4mainValue【道路】&#10;一人当たり延長">
          <a:extLst>
            <a:ext uri="{FF2B5EF4-FFF2-40B4-BE49-F238E27FC236}">
              <a16:creationId xmlns:a16="http://schemas.microsoft.com/office/drawing/2014/main" id="{12ECB8F6-D2FC-4FE0-80EB-46E6E96A0D30}"/>
            </a:ext>
          </a:extLst>
        </xdr:cNvPr>
        <xdr:cNvSpPr txBox="1"/>
      </xdr:nvSpPr>
      <xdr:spPr>
        <a:xfrm>
          <a:off x="5905011" y="707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5E1B04F2-70BD-4F86-BFB4-D6597AFD2A9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C7F1325-CA04-4687-9153-B2677A0A27F1}"/>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3C6FAE9-1F1E-4336-A863-681608AE848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8DF6177-E007-4BE0-B50D-DB8BA2C75E9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884FF1E-A378-4F4A-90B7-8691315E7AD7}"/>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6E6B5C0-DB88-4E87-90BE-FE532A41DAD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1ADFE72F-5F3C-4805-9BFF-235A9CB1477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AB6E272-E70E-443A-A656-22E3A3A44B5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FE997999-3272-4104-8BBD-8C5D8F55B9E6}"/>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948A1DD-2552-4209-9398-74D635BA7D98}"/>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9C82FD2-F9F8-484E-9534-C14D220E765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7D9F0A50-23B1-44DC-8A74-66C6B2EAEDFB}"/>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9E155C14-C375-46E3-AC5D-0DBE4602B3B9}"/>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A1FB3169-7B1C-436F-BA0B-BD6BC756838C}"/>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A5A1D44-917A-4A25-ABA4-72AED9BAE98D}"/>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82956743-3329-46D7-8FC8-3B8FBFF389F5}"/>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5C938785-3FD8-4709-95DF-DB5FAF4D1B87}"/>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86134949-FE6D-4C82-ACF4-850FBE5D7D4C}"/>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AF48FA8D-38D7-492C-AA9E-8279CE1CB0C9}"/>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573BDE2D-CEBF-4CF5-A94D-6A58338D7FC1}"/>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B256B8AA-80DD-48C4-9EC4-29FAAAA339B1}"/>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81130383-F34C-4527-8F93-FA3C62F5735E}"/>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5F15546E-918D-4220-9EFF-3CB2AFBDA86D}"/>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A613B5DE-67DD-4374-8AE5-A8E13251DD6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821838E7-15AC-4686-B17F-6A569FF8B9A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7F2930BA-0F75-417A-A9FB-B745010E0E6B}"/>
            </a:ext>
          </a:extLst>
        </xdr:cNvPr>
        <xdr:cNvCxnSpPr/>
      </xdr:nvCxnSpPr>
      <xdr:spPr>
        <a:xfrm flipV="1">
          <a:off x="4086225" y="9376954"/>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C9651CA8-F2A4-43FF-9F1E-3EC748945D6B}"/>
            </a:ext>
          </a:extLst>
        </xdr:cNvPr>
        <xdr:cNvSpPr txBox="1"/>
      </xdr:nvSpPr>
      <xdr:spPr>
        <a:xfrm>
          <a:off x="4124960" y="1079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79384A6D-6827-454B-B69D-F753DA3998BA}"/>
            </a:ext>
          </a:extLst>
        </xdr:cNvPr>
        <xdr:cNvCxnSpPr/>
      </xdr:nvCxnSpPr>
      <xdr:spPr>
        <a:xfrm>
          <a:off x="4020820" y="107893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11B8ADEF-A808-48D9-A073-FF595F4F3244}"/>
            </a:ext>
          </a:extLst>
        </xdr:cNvPr>
        <xdr:cNvSpPr txBox="1"/>
      </xdr:nvSpPr>
      <xdr:spPr>
        <a:xfrm>
          <a:off x="4124960" y="91559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82BD850B-DA77-4788-8ADD-293283CD0BD1}"/>
            </a:ext>
          </a:extLst>
        </xdr:cNvPr>
        <xdr:cNvCxnSpPr/>
      </xdr:nvCxnSpPr>
      <xdr:spPr>
        <a:xfrm>
          <a:off x="4020820" y="93769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2B340576-CD21-47AE-8F64-A9FB9ABA4555}"/>
            </a:ext>
          </a:extLst>
        </xdr:cNvPr>
        <xdr:cNvSpPr txBox="1"/>
      </xdr:nvSpPr>
      <xdr:spPr>
        <a:xfrm>
          <a:off x="4124960" y="1016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CCBE363E-85A2-47AE-A253-612E1A502F08}"/>
            </a:ext>
          </a:extLst>
        </xdr:cNvPr>
        <xdr:cNvSpPr/>
      </xdr:nvSpPr>
      <xdr:spPr>
        <a:xfrm>
          <a:off x="4036060" y="10190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7C1321E3-5DAF-4433-8A55-717973F56C30}"/>
            </a:ext>
          </a:extLst>
        </xdr:cNvPr>
        <xdr:cNvSpPr/>
      </xdr:nvSpPr>
      <xdr:spPr>
        <a:xfrm>
          <a:off x="3312160" y="10182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09CA6D9F-4A84-4C5F-A9A2-BD2469795228}"/>
            </a:ext>
          </a:extLst>
        </xdr:cNvPr>
        <xdr:cNvSpPr/>
      </xdr:nvSpPr>
      <xdr:spPr>
        <a:xfrm>
          <a:off x="2514600" y="10170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a:extLst>
            <a:ext uri="{FF2B5EF4-FFF2-40B4-BE49-F238E27FC236}">
              <a16:creationId xmlns:a16="http://schemas.microsoft.com/office/drawing/2014/main" id="{19BB4BBF-B67C-46EB-94F8-26668B1B5AF9}"/>
            </a:ext>
          </a:extLst>
        </xdr:cNvPr>
        <xdr:cNvSpPr/>
      </xdr:nvSpPr>
      <xdr:spPr>
        <a:xfrm>
          <a:off x="1739900" y="10190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a16="http://schemas.microsoft.com/office/drawing/2014/main" id="{CFE03153-58DF-41CA-9908-A0BAD1F5B4F8}"/>
            </a:ext>
          </a:extLst>
        </xdr:cNvPr>
        <xdr:cNvSpPr/>
      </xdr:nvSpPr>
      <xdr:spPr>
        <a:xfrm>
          <a:off x="965200" y="1016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5ADC127-8DD8-44B1-8569-BDF3389C929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754216D-5533-4C0E-B45F-6E5B28735F5E}"/>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3A5462D-406B-462F-8DBC-9B2541A4FF8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5998BDB-78E0-4A5B-A3D2-4FEE6429BB51}"/>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35531AC-DFAD-485B-9822-26F95EF6F394}"/>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105954</xdr:rowOff>
    </xdr:from>
    <xdr:to>
      <xdr:col>24</xdr:col>
      <xdr:colOff>114300</xdr:colOff>
      <xdr:row>61</xdr:row>
      <xdr:rowOff>36104</xdr:rowOff>
    </xdr:to>
    <xdr:sp macro="" textlink="">
      <xdr:nvSpPr>
        <xdr:cNvPr id="190" name="楕円 189">
          <a:extLst>
            <a:ext uri="{FF2B5EF4-FFF2-40B4-BE49-F238E27FC236}">
              <a16:creationId xmlns:a16="http://schemas.microsoft.com/office/drawing/2014/main" id="{D866464E-5E0A-4C62-B5CF-B25587907443}"/>
            </a:ext>
          </a:extLst>
        </xdr:cNvPr>
        <xdr:cNvSpPr/>
      </xdr:nvSpPr>
      <xdr:spPr>
        <a:xfrm>
          <a:off x="4036060" y="101643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128831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6B659121-980A-43A2-BA16-594DF52805D8}"/>
            </a:ext>
          </a:extLst>
        </xdr:cNvPr>
        <xdr:cNvSpPr txBox="1"/>
      </xdr:nvSpPr>
      <xdr:spPr>
        <a:xfrm>
          <a:off x="4124960" y="1001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79828</xdr:rowOff>
    </xdr:from>
    <xdr:to>
      <xdr:col>20</xdr:col>
      <xdr:colOff>38100</xdr:colOff>
      <xdr:row>61</xdr:row>
      <xdr:rowOff>9978</xdr:rowOff>
    </xdr:to>
    <xdr:sp macro="" textlink="">
      <xdr:nvSpPr>
        <xdr:cNvPr id="192" name="楕円 191">
          <a:extLst>
            <a:ext uri="{FF2B5EF4-FFF2-40B4-BE49-F238E27FC236}">
              <a16:creationId xmlns:a16="http://schemas.microsoft.com/office/drawing/2014/main" id="{3B1A43B5-6D16-4B07-A837-39C1529AA7E9}"/>
            </a:ext>
          </a:extLst>
        </xdr:cNvPr>
        <xdr:cNvSpPr/>
      </xdr:nvSpPr>
      <xdr:spPr>
        <a:xfrm>
          <a:off x="3312160" y="101382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130628</xdr:rowOff>
    </xdr:from>
    <xdr:to>
      <xdr:col>24</xdr:col>
      <xdr:colOff>63500</xdr:colOff>
      <xdr:row>60</xdr:row>
      <xdr:rowOff>156754</xdr:rowOff>
    </xdr:to>
    <xdr:cxnSp macro="">
      <xdr:nvCxnSpPr>
        <xdr:cNvPr id="193" name="直線コネクタ 192">
          <a:extLst>
            <a:ext uri="{FF2B5EF4-FFF2-40B4-BE49-F238E27FC236}">
              <a16:creationId xmlns:a16="http://schemas.microsoft.com/office/drawing/2014/main" id="{E9FEC505-4230-4EE1-97F6-0A2846135DB1}"/>
            </a:ext>
          </a:extLst>
        </xdr:cNvPr>
        <xdr:cNvCxnSpPr/>
      </xdr:nvCxnSpPr>
      <xdr:spPr>
        <a:xfrm>
          <a:off x="3355340" y="10189028"/>
          <a:ext cx="7315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25944</xdr:rowOff>
    </xdr:from>
    <xdr:to>
      <xdr:col>15</xdr:col>
      <xdr:colOff>101600</xdr:colOff>
      <xdr:row>60</xdr:row>
      <xdr:rowOff>127544</xdr:rowOff>
    </xdr:to>
    <xdr:sp macro="" textlink="">
      <xdr:nvSpPr>
        <xdr:cNvPr id="194" name="楕円 193">
          <a:extLst>
            <a:ext uri="{FF2B5EF4-FFF2-40B4-BE49-F238E27FC236}">
              <a16:creationId xmlns:a16="http://schemas.microsoft.com/office/drawing/2014/main" id="{6D954BFD-3F59-4DCC-A1E3-82ABD846C15B}"/>
            </a:ext>
          </a:extLst>
        </xdr:cNvPr>
        <xdr:cNvSpPr/>
      </xdr:nvSpPr>
      <xdr:spPr>
        <a:xfrm>
          <a:off x="25146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76744</xdr:rowOff>
    </xdr:from>
    <xdr:to>
      <xdr:col>19</xdr:col>
      <xdr:colOff>177800</xdr:colOff>
      <xdr:row>60</xdr:row>
      <xdr:rowOff>130628</xdr:rowOff>
    </xdr:to>
    <xdr:cxnSp macro="">
      <xdr:nvCxnSpPr>
        <xdr:cNvPr id="195" name="直線コネクタ 194">
          <a:extLst>
            <a:ext uri="{FF2B5EF4-FFF2-40B4-BE49-F238E27FC236}">
              <a16:creationId xmlns:a16="http://schemas.microsoft.com/office/drawing/2014/main" id="{58D26F10-EA9F-4E39-AB6E-F2F53D83E4A7}"/>
            </a:ext>
          </a:extLst>
        </xdr:cNvPr>
        <xdr:cNvCxnSpPr/>
      </xdr:nvCxnSpPr>
      <xdr:spPr>
        <a:xfrm>
          <a:off x="2565400" y="10135144"/>
          <a:ext cx="78994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171269</xdr:rowOff>
    </xdr:from>
    <xdr:to>
      <xdr:col>10</xdr:col>
      <xdr:colOff>165100</xdr:colOff>
      <xdr:row>60</xdr:row>
      <xdr:rowOff>101419</xdr:rowOff>
    </xdr:to>
    <xdr:sp macro="" textlink="">
      <xdr:nvSpPr>
        <xdr:cNvPr id="196" name="楕円 195">
          <a:extLst>
            <a:ext uri="{FF2B5EF4-FFF2-40B4-BE49-F238E27FC236}">
              <a16:creationId xmlns:a16="http://schemas.microsoft.com/office/drawing/2014/main" id="{36BB601A-7544-43AB-9FE4-B74980A52707}"/>
            </a:ext>
          </a:extLst>
        </xdr:cNvPr>
        <xdr:cNvSpPr/>
      </xdr:nvSpPr>
      <xdr:spPr>
        <a:xfrm>
          <a:off x="1739900" y="100620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50619</xdr:rowOff>
    </xdr:from>
    <xdr:to>
      <xdr:col>15</xdr:col>
      <xdr:colOff>50800</xdr:colOff>
      <xdr:row>60</xdr:row>
      <xdr:rowOff>76744</xdr:rowOff>
    </xdr:to>
    <xdr:cxnSp macro="">
      <xdr:nvCxnSpPr>
        <xdr:cNvPr id="197" name="直線コネクタ 196">
          <a:extLst>
            <a:ext uri="{FF2B5EF4-FFF2-40B4-BE49-F238E27FC236}">
              <a16:creationId xmlns:a16="http://schemas.microsoft.com/office/drawing/2014/main" id="{68DFD3E4-68FB-4144-88B7-0F659A2FEEE0}"/>
            </a:ext>
          </a:extLst>
        </xdr:cNvPr>
        <xdr:cNvCxnSpPr/>
      </xdr:nvCxnSpPr>
      <xdr:spPr>
        <a:xfrm>
          <a:off x="1790700" y="10109019"/>
          <a:ext cx="7747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138612</xdr:rowOff>
    </xdr:from>
    <xdr:to>
      <xdr:col>6</xdr:col>
      <xdr:colOff>38100</xdr:colOff>
      <xdr:row>60</xdr:row>
      <xdr:rowOff>68762</xdr:rowOff>
    </xdr:to>
    <xdr:sp macro="" textlink="">
      <xdr:nvSpPr>
        <xdr:cNvPr id="198" name="楕円 197">
          <a:extLst>
            <a:ext uri="{FF2B5EF4-FFF2-40B4-BE49-F238E27FC236}">
              <a16:creationId xmlns:a16="http://schemas.microsoft.com/office/drawing/2014/main" id="{C1993D9D-147C-4931-AD85-9670DB267248}"/>
            </a:ext>
          </a:extLst>
        </xdr:cNvPr>
        <xdr:cNvSpPr/>
      </xdr:nvSpPr>
      <xdr:spPr>
        <a:xfrm>
          <a:off x="965200" y="100293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17962</xdr:rowOff>
    </xdr:from>
    <xdr:to>
      <xdr:col>10</xdr:col>
      <xdr:colOff>114300</xdr:colOff>
      <xdr:row>60</xdr:row>
      <xdr:rowOff>50619</xdr:rowOff>
    </xdr:to>
    <xdr:cxnSp macro="">
      <xdr:nvCxnSpPr>
        <xdr:cNvPr id="199" name="直線コネクタ 198">
          <a:extLst>
            <a:ext uri="{FF2B5EF4-FFF2-40B4-BE49-F238E27FC236}">
              <a16:creationId xmlns:a16="http://schemas.microsoft.com/office/drawing/2014/main" id="{3501AB72-3C28-4387-B118-7A7537A5ED03}"/>
            </a:ext>
          </a:extLst>
        </xdr:cNvPr>
        <xdr:cNvCxnSpPr/>
      </xdr:nvCxnSpPr>
      <xdr:spPr>
        <a:xfrm>
          <a:off x="1008380" y="10076362"/>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45193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B226F36C-B13B-4FDE-87AA-BF7D6D5E094C}"/>
            </a:ext>
          </a:extLst>
        </xdr:cNvPr>
        <xdr:cNvSpPr txBox="1"/>
      </xdr:nvSpPr>
      <xdr:spPr>
        <a:xfrm>
          <a:off x="3170564" y="1027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33762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8D1B317D-93EA-4E69-A453-02388BB5F8AE}"/>
            </a:ext>
          </a:extLst>
        </xdr:cNvPr>
        <xdr:cNvSpPr txBox="1"/>
      </xdr:nvSpPr>
      <xdr:spPr>
        <a:xfrm>
          <a:off x="2385704" y="1025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9DD1EA12-B077-4316-AF0B-7ACBDE5283AE}"/>
            </a:ext>
          </a:extLst>
        </xdr:cNvPr>
        <xdr:cNvSpPr txBox="1"/>
      </xdr:nvSpPr>
      <xdr:spPr>
        <a:xfrm>
          <a:off x="161100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DB3C4C1-E3FC-4058-9887-003E42635311}"/>
            </a:ext>
          </a:extLst>
        </xdr:cNvPr>
        <xdr:cNvSpPr txBox="1"/>
      </xdr:nvSpPr>
      <xdr:spPr>
        <a:xfrm>
          <a:off x="83630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26505</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CE0CCFB2-2797-433B-A2CE-1E6F0B12B975}"/>
            </a:ext>
          </a:extLst>
        </xdr:cNvPr>
        <xdr:cNvSpPr txBox="1"/>
      </xdr:nvSpPr>
      <xdr:spPr>
        <a:xfrm>
          <a:off x="3170564" y="9917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144071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94E3C3F5-94CF-4201-B598-C5C464492D95}"/>
            </a:ext>
          </a:extLst>
        </xdr:cNvPr>
        <xdr:cNvSpPr txBox="1"/>
      </xdr:nvSpPr>
      <xdr:spPr>
        <a:xfrm>
          <a:off x="2385704" y="986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117946</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2F05F9E6-DB3F-487C-A3D2-F533C438F39F}"/>
            </a:ext>
          </a:extLst>
        </xdr:cNvPr>
        <xdr:cNvSpPr txBox="1"/>
      </xdr:nvSpPr>
      <xdr:spPr>
        <a:xfrm>
          <a:off x="1611004" y="9841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85289</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7BA31F5D-ED3C-424D-8F80-E642004854E4}"/>
            </a:ext>
          </a:extLst>
        </xdr:cNvPr>
        <xdr:cNvSpPr txBox="1"/>
      </xdr:nvSpPr>
      <xdr:spPr>
        <a:xfrm>
          <a:off x="836304" y="9808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6A915AF5-3AE2-4C3C-A4B2-71A46118836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A0A53FD1-64FA-44C7-945F-E6C5C9F7E41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D71529B6-FC85-4E01-82C3-418A8BA529C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2F5E9F81-E570-4E37-AB6A-C29D5382212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B09755E8-AB93-4C94-B7EF-C202A6305A05}"/>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A58C9A61-47B8-4632-B074-117EA325256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11F1AC1E-15FC-4E3A-AF20-B63476831B0B}"/>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E3AEAED6-EAEE-4E62-A56B-5B3E390C478C}"/>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22B035A6-6877-415A-A897-5CA1A76FB0CA}"/>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3C34F8C4-E451-4490-8328-E4D45AFA57BA}"/>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6D6E22B-96A2-4892-BA2C-C0CDA7A6ABA2}"/>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7B8D3A93-E6EE-4528-93F4-846DA28D4638}"/>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95D0D8E0-A3F2-4375-BCE9-C8E58F2F88ED}"/>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AEC12656-1F31-40B4-ABBC-B2F4D75C80A0}"/>
            </a:ext>
          </a:extLst>
        </xdr:cNvPr>
        <xdr:cNvSpPr txBox="1"/>
      </xdr:nvSpPr>
      <xdr:spPr>
        <a:xfrm>
          <a:off x="520976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D43143BB-7D9E-46ED-A3E0-B0C5FC30BB68}"/>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C99DF852-7761-4CC6-B0B4-9A9215AE35E1}"/>
            </a:ext>
          </a:extLst>
        </xdr:cNvPr>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D73E8017-C043-497C-B0FD-34A823CF7E95}"/>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8FE25C66-96F5-49D1-8D2B-4C34C2C476DC}"/>
            </a:ext>
          </a:extLst>
        </xdr:cNvPr>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7E6C05D5-828D-4D1B-BE57-39B83885486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A9E98F3E-EC2E-427F-B600-C1EB2CC69C37}"/>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BCF4D76B-BAA8-4F50-B69D-5E7C5AFC4BC6}"/>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29CBF265-2D94-45D9-95D0-9D8B2B690E31}"/>
            </a:ext>
          </a:extLst>
        </xdr:cNvPr>
        <xdr:cNvCxnSpPr/>
      </xdr:nvCxnSpPr>
      <xdr:spPr>
        <a:xfrm flipV="1">
          <a:off x="9219565" y="9323412"/>
          <a:ext cx="0" cy="1407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9D10ABA3-8950-4F22-AD09-871CB91C9FE2}"/>
            </a:ext>
          </a:extLst>
        </xdr:cNvPr>
        <xdr:cNvSpPr txBox="1"/>
      </xdr:nvSpPr>
      <xdr:spPr>
        <a:xfrm>
          <a:off x="9258300" y="1073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DF09B268-70F4-47C2-931E-5595B18134B8}"/>
            </a:ext>
          </a:extLst>
        </xdr:cNvPr>
        <xdr:cNvCxnSpPr/>
      </xdr:nvCxnSpPr>
      <xdr:spPr>
        <a:xfrm>
          <a:off x="9154160" y="10731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D9829747-C56E-4942-A431-A36F3CBC5F59}"/>
            </a:ext>
          </a:extLst>
        </xdr:cNvPr>
        <xdr:cNvSpPr txBox="1"/>
      </xdr:nvSpPr>
      <xdr:spPr>
        <a:xfrm>
          <a:off x="9258300" y="91024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084C188F-F979-4D15-AFE2-17C4C3C6BA6B}"/>
            </a:ext>
          </a:extLst>
        </xdr:cNvPr>
        <xdr:cNvCxnSpPr/>
      </xdr:nvCxnSpPr>
      <xdr:spPr>
        <a:xfrm>
          <a:off x="9154160" y="93234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DCA7D15A-7B03-485D-8D9D-B6905954D8E9}"/>
            </a:ext>
          </a:extLst>
        </xdr:cNvPr>
        <xdr:cNvSpPr txBox="1"/>
      </xdr:nvSpPr>
      <xdr:spPr>
        <a:xfrm>
          <a:off x="9258300" y="1026759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8E21A379-050E-4331-89D7-A7FC2C82E68D}"/>
            </a:ext>
          </a:extLst>
        </xdr:cNvPr>
        <xdr:cNvSpPr/>
      </xdr:nvSpPr>
      <xdr:spPr>
        <a:xfrm>
          <a:off x="9192260" y="104123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E33C025A-C2DF-4E9A-AEDC-5B28E0E90318}"/>
            </a:ext>
          </a:extLst>
        </xdr:cNvPr>
        <xdr:cNvSpPr/>
      </xdr:nvSpPr>
      <xdr:spPr>
        <a:xfrm>
          <a:off x="8445500" y="1042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BC27F068-9BC2-4A65-8B5C-B87397AA8115}"/>
            </a:ext>
          </a:extLst>
        </xdr:cNvPr>
        <xdr:cNvSpPr/>
      </xdr:nvSpPr>
      <xdr:spPr>
        <a:xfrm>
          <a:off x="7670800" y="104319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a:extLst>
            <a:ext uri="{FF2B5EF4-FFF2-40B4-BE49-F238E27FC236}">
              <a16:creationId xmlns:a16="http://schemas.microsoft.com/office/drawing/2014/main" id="{20B9D02A-51C0-48A4-BF57-0DB65364DC04}"/>
            </a:ext>
          </a:extLst>
        </xdr:cNvPr>
        <xdr:cNvSpPr/>
      </xdr:nvSpPr>
      <xdr:spPr>
        <a:xfrm>
          <a:off x="6873240" y="10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a:extLst>
            <a:ext uri="{FF2B5EF4-FFF2-40B4-BE49-F238E27FC236}">
              <a16:creationId xmlns:a16="http://schemas.microsoft.com/office/drawing/2014/main" id="{4E190AAC-456D-488A-8D35-71257757BF33}"/>
            </a:ext>
          </a:extLst>
        </xdr:cNvPr>
        <xdr:cNvSpPr/>
      </xdr:nvSpPr>
      <xdr:spPr>
        <a:xfrm>
          <a:off x="6098540" y="1044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D35701F-67EC-4FC8-ACBC-B0BB5A3B4175}"/>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52160A5-B4B8-4EB4-8DAF-C8F42341F2BF}"/>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0E06F28-472E-481F-8E79-3AF5C229F655}"/>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E347C8B-C03B-4B35-AB7E-8DAC5CAD4D52}"/>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FEF9EC3-9BB6-47AF-8B28-F4DDB45EC62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77024</xdr:rowOff>
    </xdr:from>
    <xdr:to>
      <xdr:col>55</xdr:col>
      <xdr:colOff>50800</xdr:colOff>
      <xdr:row>64</xdr:row>
      <xdr:rowOff>7174</xdr:rowOff>
    </xdr:to>
    <xdr:sp macro="" textlink="">
      <xdr:nvSpPr>
        <xdr:cNvPr id="245" name="楕円 244">
          <a:extLst>
            <a:ext uri="{FF2B5EF4-FFF2-40B4-BE49-F238E27FC236}">
              <a16:creationId xmlns:a16="http://schemas.microsoft.com/office/drawing/2014/main" id="{FDF4FD3C-B24D-414F-9F6F-DF5CD2E9D6E2}"/>
            </a:ext>
          </a:extLst>
        </xdr:cNvPr>
        <xdr:cNvSpPr/>
      </xdr:nvSpPr>
      <xdr:spPr>
        <a:xfrm>
          <a:off x="9192260" y="106383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163401</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20890AA7-B755-4E13-939F-4EBC9DADE458}"/>
            </a:ext>
          </a:extLst>
        </xdr:cNvPr>
        <xdr:cNvSpPr txBox="1"/>
      </xdr:nvSpPr>
      <xdr:spPr>
        <a:xfrm>
          <a:off x="9258300" y="1055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77868</xdr:rowOff>
    </xdr:from>
    <xdr:to>
      <xdr:col>50</xdr:col>
      <xdr:colOff>165100</xdr:colOff>
      <xdr:row>64</xdr:row>
      <xdr:rowOff>8018</xdr:rowOff>
    </xdr:to>
    <xdr:sp macro="" textlink="">
      <xdr:nvSpPr>
        <xdr:cNvPr id="247" name="楕円 246">
          <a:extLst>
            <a:ext uri="{FF2B5EF4-FFF2-40B4-BE49-F238E27FC236}">
              <a16:creationId xmlns:a16="http://schemas.microsoft.com/office/drawing/2014/main" id="{7B12F9D5-AB51-4B1A-8566-EE887821A0DB}"/>
            </a:ext>
          </a:extLst>
        </xdr:cNvPr>
        <xdr:cNvSpPr/>
      </xdr:nvSpPr>
      <xdr:spPr>
        <a:xfrm>
          <a:off x="8445500" y="106391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127824</xdr:rowOff>
    </xdr:from>
    <xdr:to>
      <xdr:col>55</xdr:col>
      <xdr:colOff>0</xdr:colOff>
      <xdr:row>63</xdr:row>
      <xdr:rowOff>128668</xdr:rowOff>
    </xdr:to>
    <xdr:cxnSp macro="">
      <xdr:nvCxnSpPr>
        <xdr:cNvPr id="248" name="直線コネクタ 247">
          <a:extLst>
            <a:ext uri="{FF2B5EF4-FFF2-40B4-BE49-F238E27FC236}">
              <a16:creationId xmlns:a16="http://schemas.microsoft.com/office/drawing/2014/main" id="{FE477AAF-5ADB-47B4-ADCF-DBDB6052993F}"/>
            </a:ext>
          </a:extLst>
        </xdr:cNvPr>
        <xdr:cNvCxnSpPr/>
      </xdr:nvCxnSpPr>
      <xdr:spPr>
        <a:xfrm flipV="1">
          <a:off x="8496300" y="10689144"/>
          <a:ext cx="723900" cy="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78879</xdr:rowOff>
    </xdr:from>
    <xdr:to>
      <xdr:col>46</xdr:col>
      <xdr:colOff>38100</xdr:colOff>
      <xdr:row>64</xdr:row>
      <xdr:rowOff>9029</xdr:rowOff>
    </xdr:to>
    <xdr:sp macro="" textlink="">
      <xdr:nvSpPr>
        <xdr:cNvPr id="249" name="楕円 248">
          <a:extLst>
            <a:ext uri="{FF2B5EF4-FFF2-40B4-BE49-F238E27FC236}">
              <a16:creationId xmlns:a16="http://schemas.microsoft.com/office/drawing/2014/main" id="{C474CA8D-D48A-48F4-9E56-A13B44CF43A1}"/>
            </a:ext>
          </a:extLst>
        </xdr:cNvPr>
        <xdr:cNvSpPr/>
      </xdr:nvSpPr>
      <xdr:spPr>
        <a:xfrm>
          <a:off x="7670800" y="106401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128668</xdr:rowOff>
    </xdr:from>
    <xdr:to>
      <xdr:col>50</xdr:col>
      <xdr:colOff>114300</xdr:colOff>
      <xdr:row>63</xdr:row>
      <xdr:rowOff>129679</xdr:rowOff>
    </xdr:to>
    <xdr:cxnSp macro="">
      <xdr:nvCxnSpPr>
        <xdr:cNvPr id="250" name="直線コネクタ 249">
          <a:extLst>
            <a:ext uri="{FF2B5EF4-FFF2-40B4-BE49-F238E27FC236}">
              <a16:creationId xmlns:a16="http://schemas.microsoft.com/office/drawing/2014/main" id="{0F132B4A-5BEF-4C71-B0D1-FFD04310750E}"/>
            </a:ext>
          </a:extLst>
        </xdr:cNvPr>
        <xdr:cNvCxnSpPr/>
      </xdr:nvCxnSpPr>
      <xdr:spPr>
        <a:xfrm flipV="1">
          <a:off x="7713980" y="10689988"/>
          <a:ext cx="782320" cy="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79821</xdr:rowOff>
    </xdr:from>
    <xdr:to>
      <xdr:col>41</xdr:col>
      <xdr:colOff>101600</xdr:colOff>
      <xdr:row>64</xdr:row>
      <xdr:rowOff>9971</xdr:rowOff>
    </xdr:to>
    <xdr:sp macro="" textlink="">
      <xdr:nvSpPr>
        <xdr:cNvPr id="251" name="楕円 250">
          <a:extLst>
            <a:ext uri="{FF2B5EF4-FFF2-40B4-BE49-F238E27FC236}">
              <a16:creationId xmlns:a16="http://schemas.microsoft.com/office/drawing/2014/main" id="{B6DAA588-4002-4C29-A90F-A334A65C7151}"/>
            </a:ext>
          </a:extLst>
        </xdr:cNvPr>
        <xdr:cNvSpPr/>
      </xdr:nvSpPr>
      <xdr:spPr>
        <a:xfrm>
          <a:off x="6873240" y="106411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129679</xdr:rowOff>
    </xdr:from>
    <xdr:to>
      <xdr:col>45</xdr:col>
      <xdr:colOff>177800</xdr:colOff>
      <xdr:row>63</xdr:row>
      <xdr:rowOff>130621</xdr:rowOff>
    </xdr:to>
    <xdr:cxnSp macro="">
      <xdr:nvCxnSpPr>
        <xdr:cNvPr id="252" name="直線コネクタ 251">
          <a:extLst>
            <a:ext uri="{FF2B5EF4-FFF2-40B4-BE49-F238E27FC236}">
              <a16:creationId xmlns:a16="http://schemas.microsoft.com/office/drawing/2014/main" id="{B0A71161-44E1-4FCB-A8FB-9CFE8B643525}"/>
            </a:ext>
          </a:extLst>
        </xdr:cNvPr>
        <xdr:cNvCxnSpPr/>
      </xdr:nvCxnSpPr>
      <xdr:spPr>
        <a:xfrm flipV="1">
          <a:off x="6924040" y="10690999"/>
          <a:ext cx="789940" cy="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80177</xdr:rowOff>
    </xdr:from>
    <xdr:to>
      <xdr:col>36</xdr:col>
      <xdr:colOff>165100</xdr:colOff>
      <xdr:row>64</xdr:row>
      <xdr:rowOff>10327</xdr:rowOff>
    </xdr:to>
    <xdr:sp macro="" textlink="">
      <xdr:nvSpPr>
        <xdr:cNvPr id="253" name="楕円 252">
          <a:extLst>
            <a:ext uri="{FF2B5EF4-FFF2-40B4-BE49-F238E27FC236}">
              <a16:creationId xmlns:a16="http://schemas.microsoft.com/office/drawing/2014/main" id="{F6858637-7BCD-44E0-943B-56BC5A4121C8}"/>
            </a:ext>
          </a:extLst>
        </xdr:cNvPr>
        <xdr:cNvSpPr/>
      </xdr:nvSpPr>
      <xdr:spPr>
        <a:xfrm>
          <a:off x="6098540" y="106414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130621</xdr:rowOff>
    </xdr:from>
    <xdr:to>
      <xdr:col>41</xdr:col>
      <xdr:colOff>50800</xdr:colOff>
      <xdr:row>63</xdr:row>
      <xdr:rowOff>130977</xdr:rowOff>
    </xdr:to>
    <xdr:cxnSp macro="">
      <xdr:nvCxnSpPr>
        <xdr:cNvPr id="254" name="直線コネクタ 253">
          <a:extLst>
            <a:ext uri="{FF2B5EF4-FFF2-40B4-BE49-F238E27FC236}">
              <a16:creationId xmlns:a16="http://schemas.microsoft.com/office/drawing/2014/main" id="{36121BAF-E478-4400-A846-993AAD26063F}"/>
            </a:ext>
          </a:extLst>
        </xdr:cNvPr>
        <xdr:cNvCxnSpPr/>
      </xdr:nvCxnSpPr>
      <xdr:spPr>
        <a:xfrm flipV="1">
          <a:off x="6149340" y="10691941"/>
          <a:ext cx="774700" cy="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148146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52D2AF87-C4F5-4A7D-A0EE-6D73AD07148F}"/>
            </a:ext>
          </a:extLst>
        </xdr:cNvPr>
        <xdr:cNvSpPr txBox="1"/>
      </xdr:nvSpPr>
      <xdr:spPr>
        <a:xfrm>
          <a:off x="8184225" y="102065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156398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30897CDC-FF39-49DF-A3E6-C128C6971A7F}"/>
            </a:ext>
          </a:extLst>
        </xdr:cNvPr>
        <xdr:cNvSpPr txBox="1"/>
      </xdr:nvSpPr>
      <xdr:spPr>
        <a:xfrm>
          <a:off x="7399365" y="102147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123596</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28EEF7B4-9954-4C39-AACF-2EE85142D095}"/>
            </a:ext>
          </a:extLst>
        </xdr:cNvPr>
        <xdr:cNvSpPr txBox="1"/>
      </xdr:nvSpPr>
      <xdr:spPr>
        <a:xfrm>
          <a:off x="6624665" y="101819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167173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64E5568-F187-457A-AE69-E3ABECE9DFAB}"/>
            </a:ext>
          </a:extLst>
        </xdr:cNvPr>
        <xdr:cNvSpPr txBox="1"/>
      </xdr:nvSpPr>
      <xdr:spPr>
        <a:xfrm>
          <a:off x="5849965" y="10225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170595</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5AEC6224-082B-4220-A973-02CA502FF8D1}"/>
            </a:ext>
          </a:extLst>
        </xdr:cNvPr>
        <xdr:cNvSpPr txBox="1"/>
      </xdr:nvSpPr>
      <xdr:spPr>
        <a:xfrm>
          <a:off x="8214575" y="10731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156</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88AF61E3-E469-46ED-9039-30504EE0F83B}"/>
            </a:ext>
          </a:extLst>
        </xdr:cNvPr>
        <xdr:cNvSpPr txBox="1"/>
      </xdr:nvSpPr>
      <xdr:spPr>
        <a:xfrm>
          <a:off x="7444955" y="10729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1098</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42CD6FD6-D5E5-4920-9287-7CA9F540B1CC}"/>
            </a:ext>
          </a:extLst>
        </xdr:cNvPr>
        <xdr:cNvSpPr txBox="1"/>
      </xdr:nvSpPr>
      <xdr:spPr>
        <a:xfrm>
          <a:off x="6670255" y="10730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1454</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6376EDD9-D861-4C83-81C1-FF01912F1ABC}"/>
            </a:ext>
          </a:extLst>
        </xdr:cNvPr>
        <xdr:cNvSpPr txBox="1"/>
      </xdr:nvSpPr>
      <xdr:spPr>
        <a:xfrm>
          <a:off x="5872695" y="1073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72890807-38EA-41C6-89C7-9BE653555748}"/>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56668D28-C9AE-421F-929E-EA31E710AF1E}"/>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2B7E32E3-FEFA-47FA-9FCC-9C13D67571EA}"/>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CD699342-144D-47AA-8250-2AAA23D7D1E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BEB801EB-FAA4-4DCE-80D2-09DE8EA815A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56C57B6E-4A87-48C8-811D-4B4DF0C249A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7DD07F32-8943-4C55-88B9-F5179D44C7B8}"/>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B742B973-0F81-4233-A24E-224AA5215155}"/>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C63261FA-1622-4182-8777-93E7D5F6DD29}"/>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CD484766-674C-4F26-8BA1-A55453727A1E}"/>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B22CCAC6-F8F7-4C17-863F-E63861E4AC8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F624B7A0-E57E-49FD-B5C3-1FB1DDF6AA54}"/>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6DC4BF9B-90D8-47C5-9529-8506200F9EB6}"/>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5C6FC06E-A539-4D2C-A4B5-2519C8E93D81}"/>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940CF02-DB95-42C8-B4BF-564F8D04EE9B}"/>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563E95E9-76AD-4774-BDCE-FE262A1DB92D}"/>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C1B161EE-17E4-4358-A7D5-A19A5631981A}"/>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ECBA2141-04D1-42FE-96F7-83157C7F6021}"/>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8868ADF9-31F9-471B-973F-4C08F8A58099}"/>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1A8F8901-744A-47DD-9DF9-461A3DEC110A}"/>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89953DB8-4D1F-4189-A1C7-7D3E797997FD}"/>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D2CB5E4C-4219-440A-8BE9-909F6F2C2077}"/>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A04A1B70-29E1-415A-BE0D-C7B78F975C58}"/>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3E933063-4493-4096-A3C0-ECE9DA5AA962}"/>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8353A133-75D7-47E7-BE5F-C4A7B91087E2}"/>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C8ABF2E5-7A6D-495B-BFDB-95830F041980}"/>
            </a:ext>
          </a:extLst>
        </xdr:cNvPr>
        <xdr:cNvCxnSpPr/>
      </xdr:nvCxnSpPr>
      <xdr:spPr>
        <a:xfrm flipV="1">
          <a:off x="4086225" y="12987201"/>
          <a:ext cx="0" cy="1580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90028DFE-E450-4134-9FAC-296A89ED9048}"/>
            </a:ext>
          </a:extLst>
        </xdr:cNvPr>
        <xdr:cNvSpPr txBox="1"/>
      </xdr:nvSpPr>
      <xdr:spPr>
        <a:xfrm>
          <a:off x="4124960" y="14571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0B2E8471-DF3F-47D9-BB05-63EB75770B66}"/>
            </a:ext>
          </a:extLst>
        </xdr:cNvPr>
        <xdr:cNvCxnSpPr/>
      </xdr:nvCxnSpPr>
      <xdr:spPr>
        <a:xfrm>
          <a:off x="4020820" y="145678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1C84704E-02EA-4381-933C-E526D5E60A7F}"/>
            </a:ext>
          </a:extLst>
        </xdr:cNvPr>
        <xdr:cNvSpPr txBox="1"/>
      </xdr:nvSpPr>
      <xdr:spPr>
        <a:xfrm>
          <a:off x="4124960" y="12766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758B5BAD-297F-4AF1-B7E3-7736C14EA980}"/>
            </a:ext>
          </a:extLst>
        </xdr:cNvPr>
        <xdr:cNvCxnSpPr/>
      </xdr:nvCxnSpPr>
      <xdr:spPr>
        <a:xfrm>
          <a:off x="402082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BA201242-6FF6-487D-B0E9-61193218FEF3}"/>
            </a:ext>
          </a:extLst>
        </xdr:cNvPr>
        <xdr:cNvSpPr txBox="1"/>
      </xdr:nvSpPr>
      <xdr:spPr>
        <a:xfrm>
          <a:off x="4124960" y="1388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A5EC2D90-AABB-4E4B-A739-32D323C84F09}"/>
            </a:ext>
          </a:extLst>
        </xdr:cNvPr>
        <xdr:cNvSpPr/>
      </xdr:nvSpPr>
      <xdr:spPr>
        <a:xfrm>
          <a:off x="4036060" y="1390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02AE3019-BEB1-4955-ABC2-BF0CFF49C83B}"/>
            </a:ext>
          </a:extLst>
        </xdr:cNvPr>
        <xdr:cNvSpPr/>
      </xdr:nvSpPr>
      <xdr:spPr>
        <a:xfrm>
          <a:off x="3312160" y="139003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D1F702E3-2AEE-4E68-976D-22140F8ED1A9}"/>
            </a:ext>
          </a:extLst>
        </xdr:cNvPr>
        <xdr:cNvSpPr/>
      </xdr:nvSpPr>
      <xdr:spPr>
        <a:xfrm>
          <a:off x="2514600" y="13900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E2239575-9555-4078-B06F-AB9BDB4E7D8D}"/>
            </a:ext>
          </a:extLst>
        </xdr:cNvPr>
        <xdr:cNvSpPr/>
      </xdr:nvSpPr>
      <xdr:spPr>
        <a:xfrm>
          <a:off x="1739900" y="13875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a:extLst>
            <a:ext uri="{FF2B5EF4-FFF2-40B4-BE49-F238E27FC236}">
              <a16:creationId xmlns:a16="http://schemas.microsoft.com/office/drawing/2014/main" id="{409EF2AC-2E99-415C-9A0F-13920BE6DE83}"/>
            </a:ext>
          </a:extLst>
        </xdr:cNvPr>
        <xdr:cNvSpPr/>
      </xdr:nvSpPr>
      <xdr:spPr>
        <a:xfrm>
          <a:off x="965200" y="138856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2426D9E-6F8F-4689-8D75-0A374AB9E804}"/>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FC4991D-8D12-4CEC-ABAF-4BEF35C2FF52}"/>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E9CA609-73D7-4500-8D7A-A651D89A6CD7}"/>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99B5DBF-045E-465F-9ECE-E731C30217E5}"/>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84EE1E5-F0B1-4630-B4B8-AFD73EF5941A}"/>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46082</xdr:rowOff>
    </xdr:from>
    <xdr:to>
      <xdr:col>24</xdr:col>
      <xdr:colOff>114300</xdr:colOff>
      <xdr:row>82</xdr:row>
      <xdr:rowOff>147682</xdr:rowOff>
    </xdr:to>
    <xdr:sp macro="" textlink="">
      <xdr:nvSpPr>
        <xdr:cNvPr id="304" name="楕円 303">
          <a:extLst>
            <a:ext uri="{FF2B5EF4-FFF2-40B4-BE49-F238E27FC236}">
              <a16:creationId xmlns:a16="http://schemas.microsoft.com/office/drawing/2014/main" id="{825AB025-8648-4438-8F62-4E76132CFBF2}"/>
            </a:ext>
          </a:extLst>
        </xdr:cNvPr>
        <xdr:cNvSpPr/>
      </xdr:nvSpPr>
      <xdr:spPr>
        <a:xfrm>
          <a:off x="4036060" y="137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68959</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BFD583CA-EFCC-4AAF-BE1A-37ECC0064C27}"/>
            </a:ext>
          </a:extLst>
        </xdr:cNvPr>
        <xdr:cNvSpPr txBox="1"/>
      </xdr:nvSpPr>
      <xdr:spPr>
        <a:xfrm>
          <a:off x="4124960" y="136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13426</xdr:rowOff>
    </xdr:from>
    <xdr:to>
      <xdr:col>20</xdr:col>
      <xdr:colOff>38100</xdr:colOff>
      <xdr:row>82</xdr:row>
      <xdr:rowOff>115026</xdr:rowOff>
    </xdr:to>
    <xdr:sp macro="" textlink="">
      <xdr:nvSpPr>
        <xdr:cNvPr id="306" name="楕円 305">
          <a:extLst>
            <a:ext uri="{FF2B5EF4-FFF2-40B4-BE49-F238E27FC236}">
              <a16:creationId xmlns:a16="http://schemas.microsoft.com/office/drawing/2014/main" id="{1811F1A7-B4F5-4E61-B5C5-4C1014E44DC0}"/>
            </a:ext>
          </a:extLst>
        </xdr:cNvPr>
        <xdr:cNvSpPr/>
      </xdr:nvSpPr>
      <xdr:spPr>
        <a:xfrm>
          <a:off x="3312160" y="137599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64226</xdr:rowOff>
    </xdr:from>
    <xdr:to>
      <xdr:col>24</xdr:col>
      <xdr:colOff>63500</xdr:colOff>
      <xdr:row>82</xdr:row>
      <xdr:rowOff>96882</xdr:rowOff>
    </xdr:to>
    <xdr:cxnSp macro="">
      <xdr:nvCxnSpPr>
        <xdr:cNvPr id="307" name="直線コネクタ 306">
          <a:extLst>
            <a:ext uri="{FF2B5EF4-FFF2-40B4-BE49-F238E27FC236}">
              <a16:creationId xmlns:a16="http://schemas.microsoft.com/office/drawing/2014/main" id="{14968746-D3C7-4878-BAE7-C411C4548481}"/>
            </a:ext>
          </a:extLst>
        </xdr:cNvPr>
        <xdr:cNvCxnSpPr/>
      </xdr:nvCxnSpPr>
      <xdr:spPr>
        <a:xfrm>
          <a:off x="3355340" y="13810706"/>
          <a:ext cx="73152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109764</xdr:rowOff>
    </xdr:from>
    <xdr:to>
      <xdr:col>15</xdr:col>
      <xdr:colOff>101600</xdr:colOff>
      <xdr:row>82</xdr:row>
      <xdr:rowOff>39914</xdr:rowOff>
    </xdr:to>
    <xdr:sp macro="" textlink="">
      <xdr:nvSpPr>
        <xdr:cNvPr id="308" name="楕円 307">
          <a:extLst>
            <a:ext uri="{FF2B5EF4-FFF2-40B4-BE49-F238E27FC236}">
              <a16:creationId xmlns:a16="http://schemas.microsoft.com/office/drawing/2014/main" id="{3C0F8891-7408-40BF-A179-7EDD01E8A409}"/>
            </a:ext>
          </a:extLst>
        </xdr:cNvPr>
        <xdr:cNvSpPr/>
      </xdr:nvSpPr>
      <xdr:spPr>
        <a:xfrm>
          <a:off x="2514600" y="136886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160564</xdr:rowOff>
    </xdr:from>
    <xdr:to>
      <xdr:col>19</xdr:col>
      <xdr:colOff>177800</xdr:colOff>
      <xdr:row>82</xdr:row>
      <xdr:rowOff>64226</xdr:rowOff>
    </xdr:to>
    <xdr:cxnSp macro="">
      <xdr:nvCxnSpPr>
        <xdr:cNvPr id="309" name="直線コネクタ 308">
          <a:extLst>
            <a:ext uri="{FF2B5EF4-FFF2-40B4-BE49-F238E27FC236}">
              <a16:creationId xmlns:a16="http://schemas.microsoft.com/office/drawing/2014/main" id="{AA5DE9B8-AF99-4D3D-BD30-4E622A09BB9C}"/>
            </a:ext>
          </a:extLst>
        </xdr:cNvPr>
        <xdr:cNvCxnSpPr/>
      </xdr:nvCxnSpPr>
      <xdr:spPr>
        <a:xfrm>
          <a:off x="2565400" y="13739404"/>
          <a:ext cx="789940" cy="7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73842</xdr:rowOff>
    </xdr:from>
    <xdr:to>
      <xdr:col>10</xdr:col>
      <xdr:colOff>165100</xdr:colOff>
      <xdr:row>82</xdr:row>
      <xdr:rowOff>3992</xdr:rowOff>
    </xdr:to>
    <xdr:sp macro="" textlink="">
      <xdr:nvSpPr>
        <xdr:cNvPr id="310" name="楕円 309">
          <a:extLst>
            <a:ext uri="{FF2B5EF4-FFF2-40B4-BE49-F238E27FC236}">
              <a16:creationId xmlns:a16="http://schemas.microsoft.com/office/drawing/2014/main" id="{1E4EC418-6A30-4D2B-A721-00C7B6B45947}"/>
            </a:ext>
          </a:extLst>
        </xdr:cNvPr>
        <xdr:cNvSpPr/>
      </xdr:nvSpPr>
      <xdr:spPr>
        <a:xfrm>
          <a:off x="1739900" y="136526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124642</xdr:rowOff>
    </xdr:from>
    <xdr:to>
      <xdr:col>15</xdr:col>
      <xdr:colOff>50800</xdr:colOff>
      <xdr:row>81</xdr:row>
      <xdr:rowOff>160564</xdr:rowOff>
    </xdr:to>
    <xdr:cxnSp macro="">
      <xdr:nvCxnSpPr>
        <xdr:cNvPr id="311" name="直線コネクタ 310">
          <a:extLst>
            <a:ext uri="{FF2B5EF4-FFF2-40B4-BE49-F238E27FC236}">
              <a16:creationId xmlns:a16="http://schemas.microsoft.com/office/drawing/2014/main" id="{C5EC15DE-5B83-4E3A-AAA6-CCBA1C9B49E1}"/>
            </a:ext>
          </a:extLst>
        </xdr:cNvPr>
        <xdr:cNvCxnSpPr/>
      </xdr:nvCxnSpPr>
      <xdr:spPr>
        <a:xfrm>
          <a:off x="1790700" y="13703482"/>
          <a:ext cx="7747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65677</xdr:rowOff>
    </xdr:from>
    <xdr:to>
      <xdr:col>6</xdr:col>
      <xdr:colOff>38100</xdr:colOff>
      <xdr:row>81</xdr:row>
      <xdr:rowOff>167277</xdr:rowOff>
    </xdr:to>
    <xdr:sp macro="" textlink="">
      <xdr:nvSpPr>
        <xdr:cNvPr id="312" name="楕円 311">
          <a:extLst>
            <a:ext uri="{FF2B5EF4-FFF2-40B4-BE49-F238E27FC236}">
              <a16:creationId xmlns:a16="http://schemas.microsoft.com/office/drawing/2014/main" id="{4197823E-DF75-46B1-B912-79E409046613}"/>
            </a:ext>
          </a:extLst>
        </xdr:cNvPr>
        <xdr:cNvSpPr/>
      </xdr:nvSpPr>
      <xdr:spPr>
        <a:xfrm>
          <a:off x="965200" y="136445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116477</xdr:rowOff>
    </xdr:from>
    <xdr:to>
      <xdr:col>10</xdr:col>
      <xdr:colOff>114300</xdr:colOff>
      <xdr:row>81</xdr:row>
      <xdr:rowOff>124642</xdr:rowOff>
    </xdr:to>
    <xdr:cxnSp macro="">
      <xdr:nvCxnSpPr>
        <xdr:cNvPr id="313" name="直線コネクタ 312">
          <a:extLst>
            <a:ext uri="{FF2B5EF4-FFF2-40B4-BE49-F238E27FC236}">
              <a16:creationId xmlns:a16="http://schemas.microsoft.com/office/drawing/2014/main" id="{36A33458-B382-468F-B1FF-642F16BC1BDC}"/>
            </a:ext>
          </a:extLst>
        </xdr:cNvPr>
        <xdr:cNvCxnSpPr/>
      </xdr:nvCxnSpPr>
      <xdr:spPr>
        <a:xfrm>
          <a:off x="1008380" y="13695317"/>
          <a:ext cx="78232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75128</xdr:rowOff>
    </xdr:from>
    <xdr:ext cx="405111" cy="259045"/>
    <xdr:sp macro="" textlink="">
      <xdr:nvSpPr>
        <xdr:cNvPr id="314" name="n_1aveValue【公営住宅】&#10;有形固定資産減価償却率">
          <a:extLst>
            <a:ext uri="{FF2B5EF4-FFF2-40B4-BE49-F238E27FC236}">
              <a16:creationId xmlns:a16="http://schemas.microsoft.com/office/drawing/2014/main" id="{E737445A-E333-4F0D-90E6-E4ED3FDCB622}"/>
            </a:ext>
          </a:extLst>
        </xdr:cNvPr>
        <xdr:cNvSpPr txBox="1"/>
      </xdr:nvSpPr>
      <xdr:spPr>
        <a:xfrm>
          <a:off x="3170564" y="13989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75128</xdr:rowOff>
    </xdr:from>
    <xdr:ext cx="405111" cy="259045"/>
    <xdr:sp macro="" textlink="">
      <xdr:nvSpPr>
        <xdr:cNvPr id="315" name="n_2aveValue【公営住宅】&#10;有形固定資産減価償却率">
          <a:extLst>
            <a:ext uri="{FF2B5EF4-FFF2-40B4-BE49-F238E27FC236}">
              <a16:creationId xmlns:a16="http://schemas.microsoft.com/office/drawing/2014/main" id="{EAC24575-C265-494B-A515-3CE1F03D62AC}"/>
            </a:ext>
          </a:extLst>
        </xdr:cNvPr>
        <xdr:cNvSpPr txBox="1"/>
      </xdr:nvSpPr>
      <xdr:spPr>
        <a:xfrm>
          <a:off x="2385704" y="13989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50635</xdr:rowOff>
    </xdr:from>
    <xdr:ext cx="405111" cy="259045"/>
    <xdr:sp macro="" textlink="">
      <xdr:nvSpPr>
        <xdr:cNvPr id="316" name="n_3aveValue【公営住宅】&#10;有形固定資産減価償却率">
          <a:extLst>
            <a:ext uri="{FF2B5EF4-FFF2-40B4-BE49-F238E27FC236}">
              <a16:creationId xmlns:a16="http://schemas.microsoft.com/office/drawing/2014/main" id="{6CA01AE3-1957-4075-A747-0F6AB3E7BB97}"/>
            </a:ext>
          </a:extLst>
        </xdr:cNvPr>
        <xdr:cNvSpPr txBox="1"/>
      </xdr:nvSpPr>
      <xdr:spPr>
        <a:xfrm>
          <a:off x="1611004" y="13964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60433</xdr:rowOff>
    </xdr:from>
    <xdr:ext cx="405111" cy="259045"/>
    <xdr:sp macro="" textlink="">
      <xdr:nvSpPr>
        <xdr:cNvPr id="317" name="n_4aveValue【公営住宅】&#10;有形固定資産減価償却率">
          <a:extLst>
            <a:ext uri="{FF2B5EF4-FFF2-40B4-BE49-F238E27FC236}">
              <a16:creationId xmlns:a16="http://schemas.microsoft.com/office/drawing/2014/main" id="{3F93B80F-402C-4558-9C56-3810E20BDE41}"/>
            </a:ext>
          </a:extLst>
        </xdr:cNvPr>
        <xdr:cNvSpPr txBox="1"/>
      </xdr:nvSpPr>
      <xdr:spPr>
        <a:xfrm>
          <a:off x="836304" y="13974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131553</xdr:rowOff>
    </xdr:from>
    <xdr:ext cx="405111" cy="259045"/>
    <xdr:sp macro="" textlink="">
      <xdr:nvSpPr>
        <xdr:cNvPr id="318" name="n_1mainValue【公営住宅】&#10;有形固定資産減価償却率">
          <a:extLst>
            <a:ext uri="{FF2B5EF4-FFF2-40B4-BE49-F238E27FC236}">
              <a16:creationId xmlns:a16="http://schemas.microsoft.com/office/drawing/2014/main" id="{5B91510F-656A-48DC-B8C8-D7E41A40092E}"/>
            </a:ext>
          </a:extLst>
        </xdr:cNvPr>
        <xdr:cNvSpPr txBox="1"/>
      </xdr:nvSpPr>
      <xdr:spPr>
        <a:xfrm>
          <a:off x="3170564" y="1354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56441</xdr:rowOff>
    </xdr:from>
    <xdr:ext cx="405111" cy="259045"/>
    <xdr:sp macro="" textlink="">
      <xdr:nvSpPr>
        <xdr:cNvPr id="319" name="n_2mainValue【公営住宅】&#10;有形固定資産減価償却率">
          <a:extLst>
            <a:ext uri="{FF2B5EF4-FFF2-40B4-BE49-F238E27FC236}">
              <a16:creationId xmlns:a16="http://schemas.microsoft.com/office/drawing/2014/main" id="{8244F707-DB6D-4CDC-9A69-44D73FE94AE3}"/>
            </a:ext>
          </a:extLst>
        </xdr:cNvPr>
        <xdr:cNvSpPr txBox="1"/>
      </xdr:nvSpPr>
      <xdr:spPr>
        <a:xfrm>
          <a:off x="2385704" y="1346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20519</xdr:rowOff>
    </xdr:from>
    <xdr:ext cx="405111" cy="259045"/>
    <xdr:sp macro="" textlink="">
      <xdr:nvSpPr>
        <xdr:cNvPr id="320" name="n_3mainValue【公営住宅】&#10;有形固定資産減価償却率">
          <a:extLst>
            <a:ext uri="{FF2B5EF4-FFF2-40B4-BE49-F238E27FC236}">
              <a16:creationId xmlns:a16="http://schemas.microsoft.com/office/drawing/2014/main" id="{F8CE1370-0294-4C60-A08A-6B04FAD00A1B}"/>
            </a:ext>
          </a:extLst>
        </xdr:cNvPr>
        <xdr:cNvSpPr txBox="1"/>
      </xdr:nvSpPr>
      <xdr:spPr>
        <a:xfrm>
          <a:off x="1611004" y="1343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12354</xdr:rowOff>
    </xdr:from>
    <xdr:ext cx="405111" cy="259045"/>
    <xdr:sp macro="" textlink="">
      <xdr:nvSpPr>
        <xdr:cNvPr id="321" name="n_4mainValue【公営住宅】&#10;有形固定資産減価償却率">
          <a:extLst>
            <a:ext uri="{FF2B5EF4-FFF2-40B4-BE49-F238E27FC236}">
              <a16:creationId xmlns:a16="http://schemas.microsoft.com/office/drawing/2014/main" id="{CAB33452-2E56-4CB9-B669-EE5FC191EA72}"/>
            </a:ext>
          </a:extLst>
        </xdr:cNvPr>
        <xdr:cNvSpPr txBox="1"/>
      </xdr:nvSpPr>
      <xdr:spPr>
        <a:xfrm>
          <a:off x="836304" y="13423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7A2AC409-3BFC-4758-A9A4-898D0E955C5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AD9570CC-371E-477E-BDD2-2FF4202CB34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5235001-F256-4CBA-AF50-DFF373329FAD}"/>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E69551E3-E5DC-405C-86FD-B340A583979F}"/>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A892E9EB-9D86-4EA6-A6B4-66F0E1F7694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DF331E38-F185-4838-A85E-3DAF1EF5537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82283759-AEFB-4877-8443-4A11E4F591AA}"/>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62AD25F7-446A-49CD-B8F7-77176F9B3B3B}"/>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31D67FDC-BC69-40C8-B338-1A441F8EEDF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D96A3A5-E8C5-4495-8CD7-DE57F622D8BC}"/>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6EC18253-821D-4B4B-A099-E387D7397AC9}"/>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46A3F001-D9F3-4CCA-AD7E-F6C40319A472}"/>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D1129E26-5659-4373-8079-6EFD1C2C33F5}"/>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A2E92926-4B63-41A2-9104-5F833EFAD5ED}"/>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40B5421D-1948-4C60-B747-A2DE9B16D199}"/>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2696AA26-A5E2-4C5C-B925-8C5E33FD0065}"/>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E6D055D2-2EBE-4DDB-81D6-9D0A5B2B9584}"/>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CF352977-D9BF-4C80-8A91-E2D399B6C932}"/>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2002DE4E-5E6F-48B0-82EE-68D00FC735A1}"/>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008992E5-D17E-4522-A037-A8769983B572}"/>
            </a:ext>
          </a:extLst>
        </xdr:cNvPr>
        <xdr:cNvSpPr txBox="1"/>
      </xdr:nvSpPr>
      <xdr:spPr>
        <a:xfrm>
          <a:off x="5364041" y="1316774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D96C5D51-E9EE-4BE7-8586-DE4459CD1510}"/>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817DF63F-B51E-433D-AA6D-5AEA8B7C9527}"/>
            </a:ext>
          </a:extLst>
        </xdr:cNvPr>
        <xdr:cNvSpPr txBox="1"/>
      </xdr:nvSpPr>
      <xdr:spPr>
        <a:xfrm>
          <a:off x="5364041" y="128487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EC364B53-FE7C-47C1-BBF8-70BE3A0BD784}"/>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DE4C69CF-30E8-4294-9428-3AAE855A003E}"/>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A12CFB19-52FE-4281-A632-CAD21DAAA59C}"/>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5A101FCD-C648-415D-95C2-C37A53BC238F}"/>
            </a:ext>
          </a:extLst>
        </xdr:cNvPr>
        <xdr:cNvCxnSpPr/>
      </xdr:nvCxnSpPr>
      <xdr:spPr>
        <a:xfrm flipV="1">
          <a:off x="9219565" y="13082234"/>
          <a:ext cx="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B854F548-C465-418E-9E48-B105EF567E77}"/>
            </a:ext>
          </a:extLst>
        </xdr:cNvPr>
        <xdr:cNvSpPr txBox="1"/>
      </xdr:nvSpPr>
      <xdr:spPr>
        <a:xfrm>
          <a:off x="9258300" y="1457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C61F0D16-154F-44DD-ACD8-C0ACDB53F4A3}"/>
            </a:ext>
          </a:extLst>
        </xdr:cNvPr>
        <xdr:cNvCxnSpPr/>
      </xdr:nvCxnSpPr>
      <xdr:spPr>
        <a:xfrm>
          <a:off x="9154160" y="145673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0C0C1734-8179-44B7-9900-78D357989B82}"/>
            </a:ext>
          </a:extLst>
        </xdr:cNvPr>
        <xdr:cNvSpPr txBox="1"/>
      </xdr:nvSpPr>
      <xdr:spPr>
        <a:xfrm>
          <a:off x="9258300" y="1286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0B2790AD-DAFA-4126-BC00-6FB95BCE8FF5}"/>
            </a:ext>
          </a:extLst>
        </xdr:cNvPr>
        <xdr:cNvCxnSpPr/>
      </xdr:nvCxnSpPr>
      <xdr:spPr>
        <a:xfrm>
          <a:off x="9154160" y="13082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99294</xdr:rowOff>
    </xdr:from>
    <xdr:ext cx="469744" cy="259045"/>
    <xdr:sp macro="" textlink="">
      <xdr:nvSpPr>
        <xdr:cNvPr id="352" name="【公営住宅】&#10;一人当たり面積平均値テキスト">
          <a:extLst>
            <a:ext uri="{FF2B5EF4-FFF2-40B4-BE49-F238E27FC236}">
              <a16:creationId xmlns:a16="http://schemas.microsoft.com/office/drawing/2014/main" id="{D022FDC9-0FE9-4471-9CCE-57BE3B17CC30}"/>
            </a:ext>
          </a:extLst>
        </xdr:cNvPr>
        <xdr:cNvSpPr txBox="1"/>
      </xdr:nvSpPr>
      <xdr:spPr>
        <a:xfrm>
          <a:off x="9258300" y="14013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51F3DE78-AC16-436B-A9CB-52A50090A457}"/>
            </a:ext>
          </a:extLst>
        </xdr:cNvPr>
        <xdr:cNvSpPr/>
      </xdr:nvSpPr>
      <xdr:spPr>
        <a:xfrm>
          <a:off x="9192260" y="140349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A0FDC75B-7724-411D-ABD3-CD9633CB1997}"/>
            </a:ext>
          </a:extLst>
        </xdr:cNvPr>
        <xdr:cNvSpPr/>
      </xdr:nvSpPr>
      <xdr:spPr>
        <a:xfrm>
          <a:off x="8445500" y="140506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B46141A4-6695-4407-83E7-2AC00E252330}"/>
            </a:ext>
          </a:extLst>
        </xdr:cNvPr>
        <xdr:cNvSpPr/>
      </xdr:nvSpPr>
      <xdr:spPr>
        <a:xfrm>
          <a:off x="7670800" y="140235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a:extLst>
            <a:ext uri="{FF2B5EF4-FFF2-40B4-BE49-F238E27FC236}">
              <a16:creationId xmlns:a16="http://schemas.microsoft.com/office/drawing/2014/main" id="{9FA9B9D8-474D-4E7C-A946-E429C890359A}"/>
            </a:ext>
          </a:extLst>
        </xdr:cNvPr>
        <xdr:cNvSpPr/>
      </xdr:nvSpPr>
      <xdr:spPr>
        <a:xfrm>
          <a:off x="6873240" y="140268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a:extLst>
            <a:ext uri="{FF2B5EF4-FFF2-40B4-BE49-F238E27FC236}">
              <a16:creationId xmlns:a16="http://schemas.microsoft.com/office/drawing/2014/main" id="{5C16CD12-7DD5-4AA1-B400-58EEED703F8B}"/>
            </a:ext>
          </a:extLst>
        </xdr:cNvPr>
        <xdr:cNvSpPr/>
      </xdr:nvSpPr>
      <xdr:spPr>
        <a:xfrm>
          <a:off x="6098540" y="140546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0E83758-F9B8-4D39-A28A-3B6D86538ED3}"/>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F2901E4-D393-4A48-BC84-4F931D766453}"/>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67C1092-37C7-40AE-9F2B-A1377499370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813CCE6-E63E-47CD-A5F1-0C92388E1411}"/>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57FE2553-52E8-4885-85F6-D2FDDC901AFD}"/>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105955</xdr:rowOff>
    </xdr:from>
    <xdr:to>
      <xdr:col>55</xdr:col>
      <xdr:colOff>50800</xdr:colOff>
      <xdr:row>84</xdr:row>
      <xdr:rowOff>36105</xdr:rowOff>
    </xdr:to>
    <xdr:sp macro="" textlink="">
      <xdr:nvSpPr>
        <xdr:cNvPr id="363" name="楕円 362">
          <a:extLst>
            <a:ext uri="{FF2B5EF4-FFF2-40B4-BE49-F238E27FC236}">
              <a16:creationId xmlns:a16="http://schemas.microsoft.com/office/drawing/2014/main" id="{98FF3BC9-30BD-4F3B-A7C7-F4815C07ECDB}"/>
            </a:ext>
          </a:extLst>
        </xdr:cNvPr>
        <xdr:cNvSpPr/>
      </xdr:nvSpPr>
      <xdr:spPr>
        <a:xfrm>
          <a:off x="9192260" y="140200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128832</xdr:rowOff>
    </xdr:from>
    <xdr:ext cx="469744" cy="259045"/>
    <xdr:sp macro="" textlink="">
      <xdr:nvSpPr>
        <xdr:cNvPr id="364" name="【公営住宅】&#10;一人当たり面積該当値テキスト">
          <a:extLst>
            <a:ext uri="{FF2B5EF4-FFF2-40B4-BE49-F238E27FC236}">
              <a16:creationId xmlns:a16="http://schemas.microsoft.com/office/drawing/2014/main" id="{E8273525-11B1-4EED-8083-B8E1D56B1813}"/>
            </a:ext>
          </a:extLst>
        </xdr:cNvPr>
        <xdr:cNvSpPr txBox="1"/>
      </xdr:nvSpPr>
      <xdr:spPr>
        <a:xfrm>
          <a:off x="9258300" y="1387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116187</xdr:rowOff>
    </xdr:from>
    <xdr:to>
      <xdr:col>50</xdr:col>
      <xdr:colOff>165100</xdr:colOff>
      <xdr:row>84</xdr:row>
      <xdr:rowOff>46337</xdr:rowOff>
    </xdr:to>
    <xdr:sp macro="" textlink="">
      <xdr:nvSpPr>
        <xdr:cNvPr id="365" name="楕円 364">
          <a:extLst>
            <a:ext uri="{FF2B5EF4-FFF2-40B4-BE49-F238E27FC236}">
              <a16:creationId xmlns:a16="http://schemas.microsoft.com/office/drawing/2014/main" id="{68BF2053-D4FB-49FD-B236-C7DA120FE87F}"/>
            </a:ext>
          </a:extLst>
        </xdr:cNvPr>
        <xdr:cNvSpPr/>
      </xdr:nvSpPr>
      <xdr:spPr>
        <a:xfrm>
          <a:off x="8445500" y="140303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156755</xdr:rowOff>
    </xdr:from>
    <xdr:to>
      <xdr:col>55</xdr:col>
      <xdr:colOff>0</xdr:colOff>
      <xdr:row>83</xdr:row>
      <xdr:rowOff>166987</xdr:rowOff>
    </xdr:to>
    <xdr:cxnSp macro="">
      <xdr:nvCxnSpPr>
        <xdr:cNvPr id="366" name="直線コネクタ 365">
          <a:extLst>
            <a:ext uri="{FF2B5EF4-FFF2-40B4-BE49-F238E27FC236}">
              <a16:creationId xmlns:a16="http://schemas.microsoft.com/office/drawing/2014/main" id="{2EF03D1A-2003-4984-BBB7-64D9515A0316}"/>
            </a:ext>
          </a:extLst>
        </xdr:cNvPr>
        <xdr:cNvCxnSpPr/>
      </xdr:nvCxnSpPr>
      <xdr:spPr>
        <a:xfrm flipV="1">
          <a:off x="8496300" y="14070875"/>
          <a:ext cx="723900" cy="1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128378</xdr:rowOff>
    </xdr:from>
    <xdr:to>
      <xdr:col>46</xdr:col>
      <xdr:colOff>38100</xdr:colOff>
      <xdr:row>84</xdr:row>
      <xdr:rowOff>58528</xdr:rowOff>
    </xdr:to>
    <xdr:sp macro="" textlink="">
      <xdr:nvSpPr>
        <xdr:cNvPr id="367" name="楕円 366">
          <a:extLst>
            <a:ext uri="{FF2B5EF4-FFF2-40B4-BE49-F238E27FC236}">
              <a16:creationId xmlns:a16="http://schemas.microsoft.com/office/drawing/2014/main" id="{72FDF500-1A67-4A09-8CA5-765680C8870F}"/>
            </a:ext>
          </a:extLst>
        </xdr:cNvPr>
        <xdr:cNvSpPr/>
      </xdr:nvSpPr>
      <xdr:spPr>
        <a:xfrm>
          <a:off x="7670800" y="140424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166987</xdr:rowOff>
    </xdr:from>
    <xdr:to>
      <xdr:col>50</xdr:col>
      <xdr:colOff>114300</xdr:colOff>
      <xdr:row>84</xdr:row>
      <xdr:rowOff>7728</xdr:rowOff>
    </xdr:to>
    <xdr:cxnSp macro="">
      <xdr:nvCxnSpPr>
        <xdr:cNvPr id="368" name="直線コネクタ 367">
          <a:extLst>
            <a:ext uri="{FF2B5EF4-FFF2-40B4-BE49-F238E27FC236}">
              <a16:creationId xmlns:a16="http://schemas.microsoft.com/office/drawing/2014/main" id="{6B7752FA-7A02-4986-942D-AC77F89733DE}"/>
            </a:ext>
          </a:extLst>
        </xdr:cNvPr>
        <xdr:cNvCxnSpPr/>
      </xdr:nvCxnSpPr>
      <xdr:spPr>
        <a:xfrm flipV="1">
          <a:off x="7713980" y="14081107"/>
          <a:ext cx="78232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139700</xdr:rowOff>
    </xdr:from>
    <xdr:to>
      <xdr:col>41</xdr:col>
      <xdr:colOff>101600</xdr:colOff>
      <xdr:row>84</xdr:row>
      <xdr:rowOff>69850</xdr:rowOff>
    </xdr:to>
    <xdr:sp macro="" textlink="">
      <xdr:nvSpPr>
        <xdr:cNvPr id="369" name="楕円 368">
          <a:extLst>
            <a:ext uri="{FF2B5EF4-FFF2-40B4-BE49-F238E27FC236}">
              <a16:creationId xmlns:a16="http://schemas.microsoft.com/office/drawing/2014/main" id="{66D99C6E-4CAB-42E5-A2BB-0DC1E0F5B4A6}"/>
            </a:ext>
          </a:extLst>
        </xdr:cNvPr>
        <xdr:cNvSpPr/>
      </xdr:nvSpPr>
      <xdr:spPr>
        <a:xfrm>
          <a:off x="6873240" y="1405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7728</xdr:rowOff>
    </xdr:from>
    <xdr:to>
      <xdr:col>45</xdr:col>
      <xdr:colOff>177800</xdr:colOff>
      <xdr:row>84</xdr:row>
      <xdr:rowOff>19050</xdr:rowOff>
    </xdr:to>
    <xdr:cxnSp macro="">
      <xdr:nvCxnSpPr>
        <xdr:cNvPr id="370" name="直線コネクタ 369">
          <a:extLst>
            <a:ext uri="{FF2B5EF4-FFF2-40B4-BE49-F238E27FC236}">
              <a16:creationId xmlns:a16="http://schemas.microsoft.com/office/drawing/2014/main" id="{3DBF82B8-B225-431C-9FD0-09488D062102}"/>
            </a:ext>
          </a:extLst>
        </xdr:cNvPr>
        <xdr:cNvCxnSpPr/>
      </xdr:nvCxnSpPr>
      <xdr:spPr>
        <a:xfrm flipV="1">
          <a:off x="6924040" y="14089488"/>
          <a:ext cx="789940" cy="1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147428</xdr:rowOff>
    </xdr:from>
    <xdr:to>
      <xdr:col>36</xdr:col>
      <xdr:colOff>165100</xdr:colOff>
      <xdr:row>84</xdr:row>
      <xdr:rowOff>77578</xdr:rowOff>
    </xdr:to>
    <xdr:sp macro="" textlink="">
      <xdr:nvSpPr>
        <xdr:cNvPr id="371" name="楕円 370">
          <a:extLst>
            <a:ext uri="{FF2B5EF4-FFF2-40B4-BE49-F238E27FC236}">
              <a16:creationId xmlns:a16="http://schemas.microsoft.com/office/drawing/2014/main" id="{004D73DB-EEAB-4553-9469-535E4F9CEEB9}"/>
            </a:ext>
          </a:extLst>
        </xdr:cNvPr>
        <xdr:cNvSpPr/>
      </xdr:nvSpPr>
      <xdr:spPr>
        <a:xfrm>
          <a:off x="6098540" y="14061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19050</xdr:rowOff>
    </xdr:from>
    <xdr:to>
      <xdr:col>41</xdr:col>
      <xdr:colOff>50800</xdr:colOff>
      <xdr:row>84</xdr:row>
      <xdr:rowOff>26778</xdr:rowOff>
    </xdr:to>
    <xdr:cxnSp macro="">
      <xdr:nvCxnSpPr>
        <xdr:cNvPr id="372" name="直線コネクタ 371">
          <a:extLst>
            <a:ext uri="{FF2B5EF4-FFF2-40B4-BE49-F238E27FC236}">
              <a16:creationId xmlns:a16="http://schemas.microsoft.com/office/drawing/2014/main" id="{786117D4-04A7-4480-9AF6-CC151B62DD56}"/>
            </a:ext>
          </a:extLst>
        </xdr:cNvPr>
        <xdr:cNvCxnSpPr/>
      </xdr:nvCxnSpPr>
      <xdr:spPr>
        <a:xfrm flipV="1">
          <a:off x="6149340" y="14100810"/>
          <a:ext cx="774700" cy="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57821</xdr:rowOff>
    </xdr:from>
    <xdr:ext cx="469744" cy="259045"/>
    <xdr:sp macro="" textlink="">
      <xdr:nvSpPr>
        <xdr:cNvPr id="373" name="n_1aveValue【公営住宅】&#10;一人当たり面積">
          <a:extLst>
            <a:ext uri="{FF2B5EF4-FFF2-40B4-BE49-F238E27FC236}">
              <a16:creationId xmlns:a16="http://schemas.microsoft.com/office/drawing/2014/main" id="{57EA145B-37C9-41AE-9B12-ED4C224F0311}"/>
            </a:ext>
          </a:extLst>
        </xdr:cNvPr>
        <xdr:cNvSpPr txBox="1"/>
      </xdr:nvSpPr>
      <xdr:spPr>
        <a:xfrm>
          <a:off x="8271587" y="1413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374" name="n_2aveValue【公営住宅】&#10;一人当たり面積">
          <a:extLst>
            <a:ext uri="{FF2B5EF4-FFF2-40B4-BE49-F238E27FC236}">
              <a16:creationId xmlns:a16="http://schemas.microsoft.com/office/drawing/2014/main" id="{83A2C870-882A-48C0-A6CE-BA0102D3F3C4}"/>
            </a:ext>
          </a:extLst>
        </xdr:cNvPr>
        <xdr:cNvSpPr txBox="1"/>
      </xdr:nvSpPr>
      <xdr:spPr>
        <a:xfrm>
          <a:off x="7509587" y="138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59380</xdr:rowOff>
    </xdr:from>
    <xdr:ext cx="469744" cy="259045"/>
    <xdr:sp macro="" textlink="">
      <xdr:nvSpPr>
        <xdr:cNvPr id="375" name="n_3aveValue【公営住宅】&#10;一人当たり面積">
          <a:extLst>
            <a:ext uri="{FF2B5EF4-FFF2-40B4-BE49-F238E27FC236}">
              <a16:creationId xmlns:a16="http://schemas.microsoft.com/office/drawing/2014/main" id="{70B7F335-8FBF-4EAA-AB66-52F019BABC33}"/>
            </a:ext>
          </a:extLst>
        </xdr:cNvPr>
        <xdr:cNvSpPr txBox="1"/>
      </xdr:nvSpPr>
      <xdr:spPr>
        <a:xfrm>
          <a:off x="6712027" y="1380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87248</xdr:rowOff>
    </xdr:from>
    <xdr:ext cx="469744" cy="259045"/>
    <xdr:sp macro="" textlink="">
      <xdr:nvSpPr>
        <xdr:cNvPr id="376" name="n_4aveValue【公営住宅】&#10;一人当たり面積">
          <a:extLst>
            <a:ext uri="{FF2B5EF4-FFF2-40B4-BE49-F238E27FC236}">
              <a16:creationId xmlns:a16="http://schemas.microsoft.com/office/drawing/2014/main" id="{9340AE6B-8C11-412C-8F13-51FF7BE0BF99}"/>
            </a:ext>
          </a:extLst>
        </xdr:cNvPr>
        <xdr:cNvSpPr txBox="1"/>
      </xdr:nvSpPr>
      <xdr:spPr>
        <a:xfrm>
          <a:off x="5937327" y="1383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62864</xdr:rowOff>
    </xdr:from>
    <xdr:ext cx="469744" cy="259045"/>
    <xdr:sp macro="" textlink="">
      <xdr:nvSpPr>
        <xdr:cNvPr id="377" name="n_1mainValue【公営住宅】&#10;一人当たり面積">
          <a:extLst>
            <a:ext uri="{FF2B5EF4-FFF2-40B4-BE49-F238E27FC236}">
              <a16:creationId xmlns:a16="http://schemas.microsoft.com/office/drawing/2014/main" id="{22F2DCEC-3D72-4BD2-A1B7-A3FDC4446A5A}"/>
            </a:ext>
          </a:extLst>
        </xdr:cNvPr>
        <xdr:cNvSpPr txBox="1"/>
      </xdr:nvSpPr>
      <xdr:spPr>
        <a:xfrm>
          <a:off x="8271587" y="1380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49655</xdr:rowOff>
    </xdr:from>
    <xdr:ext cx="469744" cy="259045"/>
    <xdr:sp macro="" textlink="">
      <xdr:nvSpPr>
        <xdr:cNvPr id="378" name="n_2mainValue【公営住宅】&#10;一人当たり面積">
          <a:extLst>
            <a:ext uri="{FF2B5EF4-FFF2-40B4-BE49-F238E27FC236}">
              <a16:creationId xmlns:a16="http://schemas.microsoft.com/office/drawing/2014/main" id="{FBF0265E-0284-42C3-8A9C-5454A65A9724}"/>
            </a:ext>
          </a:extLst>
        </xdr:cNvPr>
        <xdr:cNvSpPr txBox="1"/>
      </xdr:nvSpPr>
      <xdr:spPr>
        <a:xfrm>
          <a:off x="7509587" y="1413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60977</xdr:rowOff>
    </xdr:from>
    <xdr:ext cx="469744" cy="259045"/>
    <xdr:sp macro="" textlink="">
      <xdr:nvSpPr>
        <xdr:cNvPr id="379" name="n_3mainValue【公営住宅】&#10;一人当たり面積">
          <a:extLst>
            <a:ext uri="{FF2B5EF4-FFF2-40B4-BE49-F238E27FC236}">
              <a16:creationId xmlns:a16="http://schemas.microsoft.com/office/drawing/2014/main" id="{2A5FC193-1CF0-4C46-9EDF-9CFCA3C6E0EB}"/>
            </a:ext>
          </a:extLst>
        </xdr:cNvPr>
        <xdr:cNvSpPr txBox="1"/>
      </xdr:nvSpPr>
      <xdr:spPr>
        <a:xfrm>
          <a:off x="6712027" y="1414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68705</xdr:rowOff>
    </xdr:from>
    <xdr:ext cx="469744" cy="259045"/>
    <xdr:sp macro="" textlink="">
      <xdr:nvSpPr>
        <xdr:cNvPr id="380" name="n_4mainValue【公営住宅】&#10;一人当たり面積">
          <a:extLst>
            <a:ext uri="{FF2B5EF4-FFF2-40B4-BE49-F238E27FC236}">
              <a16:creationId xmlns:a16="http://schemas.microsoft.com/office/drawing/2014/main" id="{44FDCAE2-E6EA-44CE-A07E-5089DA5FEEF6}"/>
            </a:ext>
          </a:extLst>
        </xdr:cNvPr>
        <xdr:cNvSpPr txBox="1"/>
      </xdr:nvSpPr>
      <xdr:spPr>
        <a:xfrm>
          <a:off x="5937327" y="1415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FAE5F674-AB40-42BF-90A9-43536087AD43}"/>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3195D0AC-4709-42C0-BE49-653AF721A59E}"/>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3C8B8809-50DB-4ABE-8784-F227A0418A24}"/>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DAE5F853-C717-48EC-9916-15EF069E341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11AE2982-E3E0-44DF-85A1-388ED2E98728}"/>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10C8B350-2114-4D8B-B5FA-76398BDF48D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EB9EB524-4263-4A4B-8551-A3990D17557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58DD9DA-9D09-4893-A36E-3FC53706EF75}"/>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EBB0117B-9025-4226-B0D1-1CE39D8EF4F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37ECE7FD-E9D6-4BE1-B417-98DBC262E177}"/>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703DD73F-CCFA-4B5B-BCD5-175854DCF45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5BFDC628-C331-49C1-BD74-B20F506A66B9}"/>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2EA1AF64-D585-4FCB-A681-D62C104A397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FA775A8A-C4EC-4FE8-8E26-4C0A6EF9AE09}"/>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CBD42864-A70E-4D59-844B-ECB7D3957E39}"/>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F1E0869C-B725-40D6-B246-185164E31FAA}"/>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CFDFE745-41A5-4D87-A427-307F7EB0E0B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C802E5FF-1F53-47C2-94B5-774397B26E4E}"/>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4116C201-D9C4-4CA5-82C4-C1D0C733A797}"/>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CA66DC7C-B8B5-49D0-87BC-996375423C9D}"/>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5553E852-40C8-4E12-AF04-3DDA7E3FE90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63B1C6C5-0022-47C3-8E58-AF5D385E1A66}"/>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63F5D9B7-A688-4DB1-B4DA-E2B139C4F50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38193018-3588-446D-86B8-F69B6146871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327FACF0-822C-4AF3-9472-49E47DCDEEDD}"/>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AA44E2D7-CD14-4D47-81B0-F4F986C587F1}"/>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61E81480-8100-4268-AB12-BE57F425BDFD}"/>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39536448-CB78-40A7-BB6F-4C236C51BE11}"/>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DB54BDFF-475F-4DBC-B369-48B1FE92157B}"/>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5BFD14AE-4420-40A5-9E16-536FE50A22CD}"/>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073F6995-CD57-45A1-A5A0-1FE4FCF310B8}"/>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2A41EA03-1CE4-421C-8D55-9A43B9A02888}"/>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862433CA-E352-407E-9DA2-8E7EBCDF91E2}"/>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70EF79C7-241E-41A9-924E-B5A5BC2D0C6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E6AECDC5-7EA4-4A70-9D26-24AE6D4CF555}"/>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E4069482-9D1D-4B51-81FB-A0DBA86646A5}"/>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6F50989C-FAA1-4F76-8971-5E1DC8FE22A1}"/>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C4DB32BD-1807-4C20-8E38-45180E81261D}"/>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DF6D1D81-529E-407B-9809-EAA8B0D6109E}"/>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27E4A7E-73BC-445E-989B-52ABD85245BB}"/>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7586AF4E-3EBD-44EB-B477-8E23F680A49B}"/>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773ED2CC-A472-4D4E-93A1-28AE59D1E0EE}"/>
            </a:ext>
          </a:extLst>
        </xdr:cNvPr>
        <xdr:cNvCxnSpPr/>
      </xdr:nvCxnSpPr>
      <xdr:spPr>
        <a:xfrm flipV="1">
          <a:off x="14375764" y="567853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55C0163C-417A-4E83-A0C7-923CFED1F834}"/>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E5F4E723-C2C8-4A49-9195-F44D8A3EC079}"/>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783AE36A-0C61-41B6-808D-193B757DE132}"/>
            </a:ext>
          </a:extLst>
        </xdr:cNvPr>
        <xdr:cNvSpPr txBox="1"/>
      </xdr:nvSpPr>
      <xdr:spPr>
        <a:xfrm>
          <a:off x="14414500" y="54575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BAC3CF45-2F20-4AF9-81AA-A943AFC4E3BF}"/>
            </a:ext>
          </a:extLst>
        </xdr:cNvPr>
        <xdr:cNvCxnSpPr/>
      </xdr:nvCxnSpPr>
      <xdr:spPr>
        <a:xfrm>
          <a:off x="14287500" y="56785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13CE6D20-5361-4F12-8BDB-C8D05EDFC556}"/>
            </a:ext>
          </a:extLst>
        </xdr:cNvPr>
        <xdr:cNvSpPr txBox="1"/>
      </xdr:nvSpPr>
      <xdr:spPr>
        <a:xfrm>
          <a:off x="14414500" y="6205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a:extLst>
            <a:ext uri="{FF2B5EF4-FFF2-40B4-BE49-F238E27FC236}">
              <a16:creationId xmlns:a16="http://schemas.microsoft.com/office/drawing/2014/main" id="{3F77CABA-F120-499F-8038-FB12132F4908}"/>
            </a:ext>
          </a:extLst>
        </xdr:cNvPr>
        <xdr:cNvSpPr/>
      </xdr:nvSpPr>
      <xdr:spPr>
        <a:xfrm>
          <a:off x="14325600" y="63505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a:extLst>
            <a:ext uri="{FF2B5EF4-FFF2-40B4-BE49-F238E27FC236}">
              <a16:creationId xmlns:a16="http://schemas.microsoft.com/office/drawing/2014/main" id="{145977AA-24AB-4A2C-AD56-AF6E1EE88BD4}"/>
            </a:ext>
          </a:extLst>
        </xdr:cNvPr>
        <xdr:cNvSpPr/>
      </xdr:nvSpPr>
      <xdr:spPr>
        <a:xfrm>
          <a:off x="13578840" y="6324419"/>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a:extLst>
            <a:ext uri="{FF2B5EF4-FFF2-40B4-BE49-F238E27FC236}">
              <a16:creationId xmlns:a16="http://schemas.microsoft.com/office/drawing/2014/main" id="{04E5D338-E423-4D27-8DC6-EF9405CA6D52}"/>
            </a:ext>
          </a:extLst>
        </xdr:cNvPr>
        <xdr:cNvSpPr/>
      </xdr:nvSpPr>
      <xdr:spPr>
        <a:xfrm>
          <a:off x="12804140" y="6303191"/>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31" name="フローチャート: 判断 430">
          <a:extLst>
            <a:ext uri="{FF2B5EF4-FFF2-40B4-BE49-F238E27FC236}">
              <a16:creationId xmlns:a16="http://schemas.microsoft.com/office/drawing/2014/main" id="{5C2DAFFB-BBDF-4313-A6B2-0BA5DD7E7E9B}"/>
            </a:ext>
          </a:extLst>
        </xdr:cNvPr>
        <xdr:cNvSpPr/>
      </xdr:nvSpPr>
      <xdr:spPr>
        <a:xfrm>
          <a:off x="12029440" y="6340747"/>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2" name="フローチャート: 判断 431">
          <a:extLst>
            <a:ext uri="{FF2B5EF4-FFF2-40B4-BE49-F238E27FC236}">
              <a16:creationId xmlns:a16="http://schemas.microsoft.com/office/drawing/2014/main" id="{CAC4F2FD-C8BD-4971-986B-F1B220A0799D}"/>
            </a:ext>
          </a:extLst>
        </xdr:cNvPr>
        <xdr:cNvSpPr/>
      </xdr:nvSpPr>
      <xdr:spPr>
        <a:xfrm>
          <a:off x="11231880" y="6337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9ADCC1C-1928-4F6C-9A33-2CAB6124008B}"/>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6947AD91-4EF1-4A6B-A513-673D8FEC58BD}"/>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C21A460-95F3-46D2-9824-D1CB91DD884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CA5CED67-710A-45E4-8C68-1D0711838871}"/>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94809645-249F-4AB6-8273-FECA3D41384F}"/>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162560</xdr:rowOff>
    </xdr:from>
    <xdr:to>
      <xdr:col>85</xdr:col>
      <xdr:colOff>177800</xdr:colOff>
      <xdr:row>42</xdr:row>
      <xdr:rowOff>92710</xdr:rowOff>
    </xdr:to>
    <xdr:sp macro="" textlink="">
      <xdr:nvSpPr>
        <xdr:cNvPr id="438" name="楕円 437">
          <a:extLst>
            <a:ext uri="{FF2B5EF4-FFF2-40B4-BE49-F238E27FC236}">
              <a16:creationId xmlns:a16="http://schemas.microsoft.com/office/drawing/2014/main" id="{657B1A3E-57FB-4AB8-AF45-7133D3D19A57}"/>
            </a:ext>
          </a:extLst>
        </xdr:cNvPr>
        <xdr:cNvSpPr/>
      </xdr:nvSpPr>
      <xdr:spPr>
        <a:xfrm>
          <a:off x="14325600" y="70358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77487</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38A2D08F-EFD4-45AC-8977-30273A6D3B6E}"/>
            </a:ext>
          </a:extLst>
        </xdr:cNvPr>
        <xdr:cNvSpPr txBox="1"/>
      </xdr:nvSpPr>
      <xdr:spPr>
        <a:xfrm>
          <a:off x="14414500" y="695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159294</xdr:rowOff>
    </xdr:from>
    <xdr:to>
      <xdr:col>81</xdr:col>
      <xdr:colOff>101600</xdr:colOff>
      <xdr:row>42</xdr:row>
      <xdr:rowOff>89444</xdr:rowOff>
    </xdr:to>
    <xdr:sp macro="" textlink="">
      <xdr:nvSpPr>
        <xdr:cNvPr id="440" name="楕円 439">
          <a:extLst>
            <a:ext uri="{FF2B5EF4-FFF2-40B4-BE49-F238E27FC236}">
              <a16:creationId xmlns:a16="http://schemas.microsoft.com/office/drawing/2014/main" id="{6381B2A6-C855-47AA-81DB-54A0C1CB7803}"/>
            </a:ext>
          </a:extLst>
        </xdr:cNvPr>
        <xdr:cNvSpPr/>
      </xdr:nvSpPr>
      <xdr:spPr>
        <a:xfrm>
          <a:off x="13578840" y="70325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38644</xdr:rowOff>
    </xdr:from>
    <xdr:to>
      <xdr:col>85</xdr:col>
      <xdr:colOff>127000</xdr:colOff>
      <xdr:row>42</xdr:row>
      <xdr:rowOff>41910</xdr:rowOff>
    </xdr:to>
    <xdr:cxnSp macro="">
      <xdr:nvCxnSpPr>
        <xdr:cNvPr id="441" name="直線コネクタ 440">
          <a:extLst>
            <a:ext uri="{FF2B5EF4-FFF2-40B4-BE49-F238E27FC236}">
              <a16:creationId xmlns:a16="http://schemas.microsoft.com/office/drawing/2014/main" id="{ED40C27E-1F9A-4303-9B9D-7CC98B47C602}"/>
            </a:ext>
          </a:extLst>
        </xdr:cNvPr>
        <xdr:cNvCxnSpPr/>
      </xdr:nvCxnSpPr>
      <xdr:spPr>
        <a:xfrm>
          <a:off x="13629640" y="7079524"/>
          <a:ext cx="74676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151130</xdr:rowOff>
    </xdr:from>
    <xdr:to>
      <xdr:col>76</xdr:col>
      <xdr:colOff>165100</xdr:colOff>
      <xdr:row>42</xdr:row>
      <xdr:rowOff>81280</xdr:rowOff>
    </xdr:to>
    <xdr:sp macro="" textlink="">
      <xdr:nvSpPr>
        <xdr:cNvPr id="442" name="楕円 441">
          <a:extLst>
            <a:ext uri="{FF2B5EF4-FFF2-40B4-BE49-F238E27FC236}">
              <a16:creationId xmlns:a16="http://schemas.microsoft.com/office/drawing/2014/main" id="{967DCF2A-11E3-4DFE-A35F-CD7E3EF77898}"/>
            </a:ext>
          </a:extLst>
        </xdr:cNvPr>
        <xdr:cNvSpPr/>
      </xdr:nvSpPr>
      <xdr:spPr>
        <a:xfrm>
          <a:off x="12804140" y="7024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30480</xdr:rowOff>
    </xdr:from>
    <xdr:to>
      <xdr:col>81</xdr:col>
      <xdr:colOff>50800</xdr:colOff>
      <xdr:row>42</xdr:row>
      <xdr:rowOff>38644</xdr:rowOff>
    </xdr:to>
    <xdr:cxnSp macro="">
      <xdr:nvCxnSpPr>
        <xdr:cNvPr id="443" name="直線コネクタ 442">
          <a:extLst>
            <a:ext uri="{FF2B5EF4-FFF2-40B4-BE49-F238E27FC236}">
              <a16:creationId xmlns:a16="http://schemas.microsoft.com/office/drawing/2014/main" id="{F9BA5780-102C-4F46-BEC0-0FC29FCCF901}"/>
            </a:ext>
          </a:extLst>
        </xdr:cNvPr>
        <xdr:cNvCxnSpPr/>
      </xdr:nvCxnSpPr>
      <xdr:spPr>
        <a:xfrm>
          <a:off x="12854940" y="7071360"/>
          <a:ext cx="7747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149497</xdr:rowOff>
    </xdr:from>
    <xdr:to>
      <xdr:col>72</xdr:col>
      <xdr:colOff>38100</xdr:colOff>
      <xdr:row>42</xdr:row>
      <xdr:rowOff>79647</xdr:rowOff>
    </xdr:to>
    <xdr:sp macro="" textlink="">
      <xdr:nvSpPr>
        <xdr:cNvPr id="444" name="楕円 443">
          <a:extLst>
            <a:ext uri="{FF2B5EF4-FFF2-40B4-BE49-F238E27FC236}">
              <a16:creationId xmlns:a16="http://schemas.microsoft.com/office/drawing/2014/main" id="{814152C4-DD4B-40E9-94E0-7A5F32D299A2}"/>
            </a:ext>
          </a:extLst>
        </xdr:cNvPr>
        <xdr:cNvSpPr/>
      </xdr:nvSpPr>
      <xdr:spPr>
        <a:xfrm>
          <a:off x="12029440" y="70227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28847</xdr:rowOff>
    </xdr:from>
    <xdr:to>
      <xdr:col>76</xdr:col>
      <xdr:colOff>114300</xdr:colOff>
      <xdr:row>42</xdr:row>
      <xdr:rowOff>30480</xdr:rowOff>
    </xdr:to>
    <xdr:cxnSp macro="">
      <xdr:nvCxnSpPr>
        <xdr:cNvPr id="445" name="直線コネクタ 444">
          <a:extLst>
            <a:ext uri="{FF2B5EF4-FFF2-40B4-BE49-F238E27FC236}">
              <a16:creationId xmlns:a16="http://schemas.microsoft.com/office/drawing/2014/main" id="{D5EC71E8-A723-44D3-93A0-461C66F29DBC}"/>
            </a:ext>
          </a:extLst>
        </xdr:cNvPr>
        <xdr:cNvCxnSpPr/>
      </xdr:nvCxnSpPr>
      <xdr:spPr>
        <a:xfrm>
          <a:off x="12072620" y="7069727"/>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146231</xdr:rowOff>
    </xdr:from>
    <xdr:to>
      <xdr:col>67</xdr:col>
      <xdr:colOff>101600</xdr:colOff>
      <xdr:row>42</xdr:row>
      <xdr:rowOff>76381</xdr:rowOff>
    </xdr:to>
    <xdr:sp macro="" textlink="">
      <xdr:nvSpPr>
        <xdr:cNvPr id="446" name="楕円 445">
          <a:extLst>
            <a:ext uri="{FF2B5EF4-FFF2-40B4-BE49-F238E27FC236}">
              <a16:creationId xmlns:a16="http://schemas.microsoft.com/office/drawing/2014/main" id="{634E4472-69A8-4487-AE23-44281D408205}"/>
            </a:ext>
          </a:extLst>
        </xdr:cNvPr>
        <xdr:cNvSpPr/>
      </xdr:nvSpPr>
      <xdr:spPr>
        <a:xfrm>
          <a:off x="11231880" y="70194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25581</xdr:rowOff>
    </xdr:from>
    <xdr:to>
      <xdr:col>71</xdr:col>
      <xdr:colOff>177800</xdr:colOff>
      <xdr:row>42</xdr:row>
      <xdr:rowOff>28847</xdr:rowOff>
    </xdr:to>
    <xdr:cxnSp macro="">
      <xdr:nvCxnSpPr>
        <xdr:cNvPr id="447" name="直線コネクタ 446">
          <a:extLst>
            <a:ext uri="{FF2B5EF4-FFF2-40B4-BE49-F238E27FC236}">
              <a16:creationId xmlns:a16="http://schemas.microsoft.com/office/drawing/2014/main" id="{1750EDF2-935E-4B22-B639-293D344BEFEF}"/>
            </a:ext>
          </a:extLst>
        </xdr:cNvPr>
        <xdr:cNvCxnSpPr/>
      </xdr:nvCxnSpPr>
      <xdr:spPr>
        <a:xfrm>
          <a:off x="11282680" y="7066461"/>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68416</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81A264B3-E654-4A0F-9AC9-4E63F58B96EF}"/>
            </a:ext>
          </a:extLst>
        </xdr:cNvPr>
        <xdr:cNvSpPr txBox="1"/>
      </xdr:nvSpPr>
      <xdr:spPr>
        <a:xfrm>
          <a:off x="13437244" y="610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F85AEEE9-D29D-498D-A35E-68EC595AE840}"/>
            </a:ext>
          </a:extLst>
        </xdr:cNvPr>
        <xdr:cNvSpPr txBox="1"/>
      </xdr:nvSpPr>
      <xdr:spPr>
        <a:xfrm>
          <a:off x="126752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8E3E9FAF-5C53-4B50-876F-2BBDB3676CDA}"/>
            </a:ext>
          </a:extLst>
        </xdr:cNvPr>
        <xdr:cNvSpPr txBox="1"/>
      </xdr:nvSpPr>
      <xdr:spPr>
        <a:xfrm>
          <a:off x="119005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886E4CFB-6C48-442A-A160-5572E3436139}"/>
            </a:ext>
          </a:extLst>
        </xdr:cNvPr>
        <xdr:cNvSpPr txBox="1"/>
      </xdr:nvSpPr>
      <xdr:spPr>
        <a:xfrm>
          <a:off x="11102984" y="611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80571</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64E7B0E1-89D6-4F5E-8393-EE19A66B2A92}"/>
            </a:ext>
          </a:extLst>
        </xdr:cNvPr>
        <xdr:cNvSpPr txBox="1"/>
      </xdr:nvSpPr>
      <xdr:spPr>
        <a:xfrm>
          <a:off x="13437244" y="712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72407</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A45C3B1A-912E-48B1-9FAF-467279BDBFC5}"/>
            </a:ext>
          </a:extLst>
        </xdr:cNvPr>
        <xdr:cNvSpPr txBox="1"/>
      </xdr:nvSpPr>
      <xdr:spPr>
        <a:xfrm>
          <a:off x="126752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70774</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73611AC4-E232-46EB-8526-606BC65B64D3}"/>
            </a:ext>
          </a:extLst>
        </xdr:cNvPr>
        <xdr:cNvSpPr txBox="1"/>
      </xdr:nvSpPr>
      <xdr:spPr>
        <a:xfrm>
          <a:off x="11900544" y="711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67508</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1452F3D8-81B7-4ADF-AF33-ABFAB739CC29}"/>
            </a:ext>
          </a:extLst>
        </xdr:cNvPr>
        <xdr:cNvSpPr txBox="1"/>
      </xdr:nvSpPr>
      <xdr:spPr>
        <a:xfrm>
          <a:off x="11102984" y="710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92C12635-C37A-42CE-8F72-39EE365EFFA1}"/>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308E2C4E-BB91-4EC5-8FF1-92C351BAD5B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4725B827-E586-415F-9474-BF24752D1108}"/>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734A3E44-1666-41AA-B8E1-2C383609F8F8}"/>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7DE7583E-6D69-414B-B03F-23274E75AE5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D99E3C29-1537-4C17-A1E7-82C4C274DD1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61A78D54-7AD1-4494-B80D-DA37FEE77A2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368D47B9-C907-44CD-AFFB-FEECF5BE83C7}"/>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572DA708-A48F-4104-B7DF-594A6E1381FB}"/>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73C6DDCA-B8E7-4CEA-8832-2A2960CD2839}"/>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ED013A79-0FF0-4044-A49A-3C04B96BEAA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E9C086FE-29D0-4FA5-B9DE-04DF01F5D3DD}"/>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58A3458F-1D9F-47A6-9BF7-BDEBC8721562}"/>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B0266440-F3E7-4098-A1F2-28F408D62144}"/>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CFFE8864-A8EF-4B77-AA72-B7B14A8306B7}"/>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4EC18E0B-3B72-4A91-8141-8A78BEA89594}"/>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64113B6E-9BE5-442C-B40D-0331201D5F7B}"/>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DD0E500A-83C1-41D8-96C5-B4AC310894A7}"/>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4FB9ABF1-A6A8-4FAB-AE57-614B76F276B9}"/>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D33035D7-D71F-497A-94A9-3CAF15A2FE26}"/>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9E058809-FD34-4796-B44D-65783D7DB333}"/>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7" name="直線コネクタ 476">
          <a:extLst>
            <a:ext uri="{FF2B5EF4-FFF2-40B4-BE49-F238E27FC236}">
              <a16:creationId xmlns:a16="http://schemas.microsoft.com/office/drawing/2014/main" id="{9C61645C-64C6-4EC2-AC5E-55CE4D897E5F}"/>
            </a:ext>
          </a:extLst>
        </xdr:cNvPr>
        <xdr:cNvCxnSpPr/>
      </xdr:nvCxnSpPr>
      <xdr:spPr>
        <a:xfrm flipV="1">
          <a:off x="19509104" y="5562143"/>
          <a:ext cx="0"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70DC1B6A-300C-4B09-8EAB-367DD8E3D034}"/>
            </a:ext>
          </a:extLst>
        </xdr:cNvPr>
        <xdr:cNvSpPr txBox="1"/>
      </xdr:nvSpPr>
      <xdr:spPr>
        <a:xfrm>
          <a:off x="19547840" y="696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9" name="直線コネクタ 478">
          <a:extLst>
            <a:ext uri="{FF2B5EF4-FFF2-40B4-BE49-F238E27FC236}">
              <a16:creationId xmlns:a16="http://schemas.microsoft.com/office/drawing/2014/main" id="{E8C3FABF-9723-4555-892C-85876A29F55E}"/>
            </a:ext>
          </a:extLst>
        </xdr:cNvPr>
        <xdr:cNvCxnSpPr/>
      </xdr:nvCxnSpPr>
      <xdr:spPr>
        <a:xfrm>
          <a:off x="19443700" y="69626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B5F97787-46BE-4384-B1C4-563C1CBBBB3C}"/>
            </a:ext>
          </a:extLst>
        </xdr:cNvPr>
        <xdr:cNvSpPr txBox="1"/>
      </xdr:nvSpPr>
      <xdr:spPr>
        <a:xfrm>
          <a:off x="19547840" y="53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81" name="直線コネクタ 480">
          <a:extLst>
            <a:ext uri="{FF2B5EF4-FFF2-40B4-BE49-F238E27FC236}">
              <a16:creationId xmlns:a16="http://schemas.microsoft.com/office/drawing/2014/main" id="{C1CFDB20-5D57-46FD-BF06-5B9E472F7CD6}"/>
            </a:ext>
          </a:extLst>
        </xdr:cNvPr>
        <xdr:cNvCxnSpPr/>
      </xdr:nvCxnSpPr>
      <xdr:spPr>
        <a:xfrm>
          <a:off x="19443700" y="55621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38676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6C0CB4DA-9F80-4BBF-B4B7-8E74FC28957B}"/>
            </a:ext>
          </a:extLst>
        </xdr:cNvPr>
        <xdr:cNvSpPr txBox="1"/>
      </xdr:nvSpPr>
      <xdr:spPr>
        <a:xfrm>
          <a:off x="19547840" y="6408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83" name="フローチャート: 判断 482">
          <a:extLst>
            <a:ext uri="{FF2B5EF4-FFF2-40B4-BE49-F238E27FC236}">
              <a16:creationId xmlns:a16="http://schemas.microsoft.com/office/drawing/2014/main" id="{44CF24FC-2BA9-4A47-BA00-93F461D37332}"/>
            </a:ext>
          </a:extLst>
        </xdr:cNvPr>
        <xdr:cNvSpPr/>
      </xdr:nvSpPr>
      <xdr:spPr>
        <a:xfrm>
          <a:off x="19458940" y="655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84" name="フローチャート: 判断 483">
          <a:extLst>
            <a:ext uri="{FF2B5EF4-FFF2-40B4-BE49-F238E27FC236}">
              <a16:creationId xmlns:a16="http://schemas.microsoft.com/office/drawing/2014/main" id="{1B918164-E7A2-4D98-BA69-221C323E7993}"/>
            </a:ext>
          </a:extLst>
        </xdr:cNvPr>
        <xdr:cNvSpPr/>
      </xdr:nvSpPr>
      <xdr:spPr>
        <a:xfrm>
          <a:off x="18735040" y="6568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85" name="フローチャート: 判断 484">
          <a:extLst>
            <a:ext uri="{FF2B5EF4-FFF2-40B4-BE49-F238E27FC236}">
              <a16:creationId xmlns:a16="http://schemas.microsoft.com/office/drawing/2014/main" id="{EE2149D2-1076-4BB0-BDF3-F1E1AB5044F5}"/>
            </a:ext>
          </a:extLst>
        </xdr:cNvPr>
        <xdr:cNvSpPr/>
      </xdr:nvSpPr>
      <xdr:spPr>
        <a:xfrm>
          <a:off x="1793748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86" name="フローチャート: 判断 485">
          <a:extLst>
            <a:ext uri="{FF2B5EF4-FFF2-40B4-BE49-F238E27FC236}">
              <a16:creationId xmlns:a16="http://schemas.microsoft.com/office/drawing/2014/main" id="{EBB6C54E-4C67-48C5-9F4F-0704051E9BF4}"/>
            </a:ext>
          </a:extLst>
        </xdr:cNvPr>
        <xdr:cNvSpPr/>
      </xdr:nvSpPr>
      <xdr:spPr>
        <a:xfrm>
          <a:off x="17162780" y="658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87" name="フローチャート: 判断 486">
          <a:extLst>
            <a:ext uri="{FF2B5EF4-FFF2-40B4-BE49-F238E27FC236}">
              <a16:creationId xmlns:a16="http://schemas.microsoft.com/office/drawing/2014/main" id="{8385DD75-8373-4AB9-B4A1-18290B480512}"/>
            </a:ext>
          </a:extLst>
        </xdr:cNvPr>
        <xdr:cNvSpPr/>
      </xdr:nvSpPr>
      <xdr:spPr>
        <a:xfrm>
          <a:off x="16388080" y="65939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4670487-6C7E-4B97-92CC-4B25464BAF9C}"/>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E80D10F-FFFF-46FA-805A-2283E694DE81}"/>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34A20282-6DF4-441B-9A71-BE9762ACF888}"/>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C727A5-62C2-45BB-863E-B68884C4D65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183783B-567B-42EE-9F6B-9D3DBBFF5CBA}"/>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14427</xdr:rowOff>
    </xdr:from>
    <xdr:to>
      <xdr:col>116</xdr:col>
      <xdr:colOff>114300</xdr:colOff>
      <xdr:row>40</xdr:row>
      <xdr:rowOff>116027</xdr:rowOff>
    </xdr:to>
    <xdr:sp macro="" textlink="">
      <xdr:nvSpPr>
        <xdr:cNvPr id="493" name="楕円 492">
          <a:extLst>
            <a:ext uri="{FF2B5EF4-FFF2-40B4-BE49-F238E27FC236}">
              <a16:creationId xmlns:a16="http://schemas.microsoft.com/office/drawing/2014/main" id="{89865B12-F7FE-4E40-9D64-96CE141CC424}"/>
            </a:ext>
          </a:extLst>
        </xdr:cNvPr>
        <xdr:cNvSpPr/>
      </xdr:nvSpPr>
      <xdr:spPr>
        <a:xfrm>
          <a:off x="19458940" y="672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164304</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2B38836A-90BE-4C6D-A1C0-74964DBE746A}"/>
            </a:ext>
          </a:extLst>
        </xdr:cNvPr>
        <xdr:cNvSpPr txBox="1"/>
      </xdr:nvSpPr>
      <xdr:spPr>
        <a:xfrm>
          <a:off x="19547840" y="670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18999</xdr:rowOff>
    </xdr:from>
    <xdr:to>
      <xdr:col>112</xdr:col>
      <xdr:colOff>38100</xdr:colOff>
      <xdr:row>40</xdr:row>
      <xdr:rowOff>120599</xdr:rowOff>
    </xdr:to>
    <xdr:sp macro="" textlink="">
      <xdr:nvSpPr>
        <xdr:cNvPr id="495" name="楕円 494">
          <a:extLst>
            <a:ext uri="{FF2B5EF4-FFF2-40B4-BE49-F238E27FC236}">
              <a16:creationId xmlns:a16="http://schemas.microsoft.com/office/drawing/2014/main" id="{30F9FF51-AC7E-4AAF-9BB4-84B5E5F7E373}"/>
            </a:ext>
          </a:extLst>
        </xdr:cNvPr>
        <xdr:cNvSpPr/>
      </xdr:nvSpPr>
      <xdr:spPr>
        <a:xfrm>
          <a:off x="18735040" y="67245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65227</xdr:rowOff>
    </xdr:from>
    <xdr:to>
      <xdr:col>116</xdr:col>
      <xdr:colOff>63500</xdr:colOff>
      <xdr:row>40</xdr:row>
      <xdr:rowOff>69799</xdr:rowOff>
    </xdr:to>
    <xdr:cxnSp macro="">
      <xdr:nvCxnSpPr>
        <xdr:cNvPr id="496" name="直線コネクタ 495">
          <a:extLst>
            <a:ext uri="{FF2B5EF4-FFF2-40B4-BE49-F238E27FC236}">
              <a16:creationId xmlns:a16="http://schemas.microsoft.com/office/drawing/2014/main" id="{BBC8C8F6-150D-4426-AE18-A53904CB7F1C}"/>
            </a:ext>
          </a:extLst>
        </xdr:cNvPr>
        <xdr:cNvCxnSpPr/>
      </xdr:nvCxnSpPr>
      <xdr:spPr>
        <a:xfrm flipV="1">
          <a:off x="18778220" y="6770827"/>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24485</xdr:rowOff>
    </xdr:from>
    <xdr:to>
      <xdr:col>107</xdr:col>
      <xdr:colOff>101600</xdr:colOff>
      <xdr:row>40</xdr:row>
      <xdr:rowOff>126085</xdr:rowOff>
    </xdr:to>
    <xdr:sp macro="" textlink="">
      <xdr:nvSpPr>
        <xdr:cNvPr id="497" name="楕円 496">
          <a:extLst>
            <a:ext uri="{FF2B5EF4-FFF2-40B4-BE49-F238E27FC236}">
              <a16:creationId xmlns:a16="http://schemas.microsoft.com/office/drawing/2014/main" id="{35B6C4B1-0CEA-455B-9062-4AA3279FAB02}"/>
            </a:ext>
          </a:extLst>
        </xdr:cNvPr>
        <xdr:cNvSpPr/>
      </xdr:nvSpPr>
      <xdr:spPr>
        <a:xfrm>
          <a:off x="17937480" y="67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69799</xdr:rowOff>
    </xdr:from>
    <xdr:to>
      <xdr:col>111</xdr:col>
      <xdr:colOff>177800</xdr:colOff>
      <xdr:row>40</xdr:row>
      <xdr:rowOff>75285</xdr:rowOff>
    </xdr:to>
    <xdr:cxnSp macro="">
      <xdr:nvCxnSpPr>
        <xdr:cNvPr id="498" name="直線コネクタ 497">
          <a:extLst>
            <a:ext uri="{FF2B5EF4-FFF2-40B4-BE49-F238E27FC236}">
              <a16:creationId xmlns:a16="http://schemas.microsoft.com/office/drawing/2014/main" id="{2D88DF3B-4186-4712-8D8A-F3C8D76B7782}"/>
            </a:ext>
          </a:extLst>
        </xdr:cNvPr>
        <xdr:cNvCxnSpPr/>
      </xdr:nvCxnSpPr>
      <xdr:spPr>
        <a:xfrm flipV="1">
          <a:off x="17988280" y="6775399"/>
          <a:ext cx="78994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29972</xdr:rowOff>
    </xdr:from>
    <xdr:to>
      <xdr:col>102</xdr:col>
      <xdr:colOff>165100</xdr:colOff>
      <xdr:row>40</xdr:row>
      <xdr:rowOff>131572</xdr:rowOff>
    </xdr:to>
    <xdr:sp macro="" textlink="">
      <xdr:nvSpPr>
        <xdr:cNvPr id="499" name="楕円 498">
          <a:extLst>
            <a:ext uri="{FF2B5EF4-FFF2-40B4-BE49-F238E27FC236}">
              <a16:creationId xmlns:a16="http://schemas.microsoft.com/office/drawing/2014/main" id="{CD8836E0-E3A4-4A50-88A8-4B1C1D5A0A08}"/>
            </a:ext>
          </a:extLst>
        </xdr:cNvPr>
        <xdr:cNvSpPr/>
      </xdr:nvSpPr>
      <xdr:spPr>
        <a:xfrm>
          <a:off x="17162780" y="673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75285</xdr:rowOff>
    </xdr:from>
    <xdr:to>
      <xdr:col>107</xdr:col>
      <xdr:colOff>50800</xdr:colOff>
      <xdr:row>40</xdr:row>
      <xdr:rowOff>80772</xdr:rowOff>
    </xdr:to>
    <xdr:cxnSp macro="">
      <xdr:nvCxnSpPr>
        <xdr:cNvPr id="500" name="直線コネクタ 499">
          <a:extLst>
            <a:ext uri="{FF2B5EF4-FFF2-40B4-BE49-F238E27FC236}">
              <a16:creationId xmlns:a16="http://schemas.microsoft.com/office/drawing/2014/main" id="{C3735CB2-DFB8-4172-A6D3-EA11D63F32DA}"/>
            </a:ext>
          </a:extLst>
        </xdr:cNvPr>
        <xdr:cNvCxnSpPr/>
      </xdr:nvCxnSpPr>
      <xdr:spPr>
        <a:xfrm flipV="1">
          <a:off x="17213580" y="6780885"/>
          <a:ext cx="7747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39116</xdr:rowOff>
    </xdr:from>
    <xdr:to>
      <xdr:col>98</xdr:col>
      <xdr:colOff>38100</xdr:colOff>
      <xdr:row>40</xdr:row>
      <xdr:rowOff>140716</xdr:rowOff>
    </xdr:to>
    <xdr:sp macro="" textlink="">
      <xdr:nvSpPr>
        <xdr:cNvPr id="501" name="楕円 500">
          <a:extLst>
            <a:ext uri="{FF2B5EF4-FFF2-40B4-BE49-F238E27FC236}">
              <a16:creationId xmlns:a16="http://schemas.microsoft.com/office/drawing/2014/main" id="{899305EF-44A6-4099-82D5-8E244C9DEFF8}"/>
            </a:ext>
          </a:extLst>
        </xdr:cNvPr>
        <xdr:cNvSpPr/>
      </xdr:nvSpPr>
      <xdr:spPr>
        <a:xfrm>
          <a:off x="16388080" y="67447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80772</xdr:rowOff>
    </xdr:from>
    <xdr:to>
      <xdr:col>102</xdr:col>
      <xdr:colOff>114300</xdr:colOff>
      <xdr:row>40</xdr:row>
      <xdr:rowOff>89916</xdr:rowOff>
    </xdr:to>
    <xdr:cxnSp macro="">
      <xdr:nvCxnSpPr>
        <xdr:cNvPr id="502" name="直線コネクタ 501">
          <a:extLst>
            <a:ext uri="{FF2B5EF4-FFF2-40B4-BE49-F238E27FC236}">
              <a16:creationId xmlns:a16="http://schemas.microsoft.com/office/drawing/2014/main" id="{88FA35C8-8EF7-4F5C-B844-ACC94B928838}"/>
            </a:ext>
          </a:extLst>
        </xdr:cNvPr>
        <xdr:cNvCxnSpPr/>
      </xdr:nvCxnSpPr>
      <xdr:spPr>
        <a:xfrm flipV="1">
          <a:off x="16431260" y="6786372"/>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148556</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D239D99A-2B54-4346-922D-E7DDAAC184B5}"/>
            </a:ext>
          </a:extLst>
        </xdr:cNvPr>
        <xdr:cNvSpPr txBox="1"/>
      </xdr:nvSpPr>
      <xdr:spPr>
        <a:xfrm>
          <a:off x="18561127" y="635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57E22377-DFEE-424E-BCF5-5F107598C9C3}"/>
            </a:ext>
          </a:extLst>
        </xdr:cNvPr>
        <xdr:cNvSpPr txBox="1"/>
      </xdr:nvSpPr>
      <xdr:spPr>
        <a:xfrm>
          <a:off x="17776267" y="63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165016</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DA1D71AD-F551-4001-9D7B-BB0EF5180BA6}"/>
            </a:ext>
          </a:extLst>
        </xdr:cNvPr>
        <xdr:cNvSpPr txBox="1"/>
      </xdr:nvSpPr>
      <xdr:spPr>
        <a:xfrm>
          <a:off x="17001567" y="636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2709</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51AAE511-F770-4E75-888F-CE5F72B228CD}"/>
            </a:ext>
          </a:extLst>
        </xdr:cNvPr>
        <xdr:cNvSpPr txBox="1"/>
      </xdr:nvSpPr>
      <xdr:spPr>
        <a:xfrm>
          <a:off x="16226867" y="637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111726</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5B3ECFF5-0CA9-4F65-B56D-945AEF5A5292}"/>
            </a:ext>
          </a:extLst>
        </xdr:cNvPr>
        <xdr:cNvSpPr txBox="1"/>
      </xdr:nvSpPr>
      <xdr:spPr>
        <a:xfrm>
          <a:off x="18561127" y="681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117212</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ED936FCC-9014-4AD4-B132-BBD9CE8B85E4}"/>
            </a:ext>
          </a:extLst>
        </xdr:cNvPr>
        <xdr:cNvSpPr txBox="1"/>
      </xdr:nvSpPr>
      <xdr:spPr>
        <a:xfrm>
          <a:off x="17776267" y="682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122699</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45F48CA8-4E0F-4142-A7A7-0A3345825F49}"/>
            </a:ext>
          </a:extLst>
        </xdr:cNvPr>
        <xdr:cNvSpPr txBox="1"/>
      </xdr:nvSpPr>
      <xdr:spPr>
        <a:xfrm>
          <a:off x="17001567" y="682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131843</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627F9FA2-0B1C-4E64-8039-ACB076F469FA}"/>
            </a:ext>
          </a:extLst>
        </xdr:cNvPr>
        <xdr:cNvSpPr txBox="1"/>
      </xdr:nvSpPr>
      <xdr:spPr>
        <a:xfrm>
          <a:off x="16226867" y="683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A3D2C318-B869-46B9-BB32-B92E379185D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C27DB44B-EDCC-45AA-BF7D-7355E618019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73648BFB-01EB-44F9-9520-D6A7AF13FA18}"/>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6E54A499-742C-4E2F-A2ED-7A9F45DF02AE}"/>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2BD98B96-CC45-4E8C-82A6-FBDF6B08BFDC}"/>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4EC3C46E-C74F-4313-B1A1-1F323729994D}"/>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8332C189-4122-43AC-9AD7-0C830F11D166}"/>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DB2507C0-F0B4-4084-9F39-B64DF70B3549}"/>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9517ED55-8017-4C04-9706-E647B26011E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19BA5571-31FF-4159-9640-A42D3C557FA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A0676105-5840-4E02-98DB-8650FA4E614B}"/>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CB250618-47DD-48EC-B078-135ECF8D9A72}"/>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9BC4169F-1D58-40AF-B5EF-458CDC5F1B9B}"/>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82AA3F03-DD0F-4F5F-B68B-6477630BA411}"/>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B0D2C871-414D-48C2-A586-92109A4A6B68}"/>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9A0E14CC-BA9F-4CC8-895F-2BF2B049B4EA}"/>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9297A488-A3AF-468B-8EEC-F70696D9CD7B}"/>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D26A38AD-C815-4BEF-85B1-55CFE0CDE599}"/>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215CEAE4-FB69-48EC-8BAB-53798F0FF145}"/>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5DB0B8A2-CDC5-44B2-AFD2-A499C9A907FF}"/>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BA287B2F-C33A-4C8D-9088-791B8012ECD7}"/>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D8E76B0B-843C-445F-A951-21FC692B2F8E}"/>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FD7C0410-2196-47D6-BC66-6856ADE52C97}"/>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8437374B-0A7A-4283-811E-E6EF4B74EAE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35" name="直線コネクタ 534">
          <a:extLst>
            <a:ext uri="{FF2B5EF4-FFF2-40B4-BE49-F238E27FC236}">
              <a16:creationId xmlns:a16="http://schemas.microsoft.com/office/drawing/2014/main" id="{BBAAF802-50BD-45DC-A573-F3EABAAECD97}"/>
            </a:ext>
          </a:extLst>
        </xdr:cNvPr>
        <xdr:cNvCxnSpPr/>
      </xdr:nvCxnSpPr>
      <xdr:spPr>
        <a:xfrm flipV="1">
          <a:off x="14375764" y="923163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803CE97A-8279-489A-8052-BF078E1DADD7}"/>
            </a:ext>
          </a:extLst>
        </xdr:cNvPr>
        <xdr:cNvSpPr txBox="1"/>
      </xdr:nvSpPr>
      <xdr:spPr>
        <a:xfrm>
          <a:off x="144145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7" name="直線コネクタ 536">
          <a:extLst>
            <a:ext uri="{FF2B5EF4-FFF2-40B4-BE49-F238E27FC236}">
              <a16:creationId xmlns:a16="http://schemas.microsoft.com/office/drawing/2014/main" id="{52268052-8493-4FFF-8C86-9F6A7CA8E832}"/>
            </a:ext>
          </a:extLst>
        </xdr:cNvPr>
        <xdr:cNvCxnSpPr/>
      </xdr:nvCxnSpPr>
      <xdr:spPr>
        <a:xfrm>
          <a:off x="14287500" y="10767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B019C2A8-B8EA-4F98-A9F8-C709C69DA750}"/>
            </a:ext>
          </a:extLst>
        </xdr:cNvPr>
        <xdr:cNvSpPr txBox="1"/>
      </xdr:nvSpPr>
      <xdr:spPr>
        <a:xfrm>
          <a:off x="14414500" y="901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9" name="直線コネクタ 538">
          <a:extLst>
            <a:ext uri="{FF2B5EF4-FFF2-40B4-BE49-F238E27FC236}">
              <a16:creationId xmlns:a16="http://schemas.microsoft.com/office/drawing/2014/main" id="{66F59ADC-3B0C-422B-BF27-FC67E6C1C83D}"/>
            </a:ext>
          </a:extLst>
        </xdr:cNvPr>
        <xdr:cNvCxnSpPr/>
      </xdr:nvCxnSpPr>
      <xdr:spPr>
        <a:xfrm>
          <a:off x="14287500" y="923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A97A692C-BCA9-433E-B38C-4DC670EBAD61}"/>
            </a:ext>
          </a:extLst>
        </xdr:cNvPr>
        <xdr:cNvSpPr txBox="1"/>
      </xdr:nvSpPr>
      <xdr:spPr>
        <a:xfrm>
          <a:off x="14414500" y="992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1" name="フローチャート: 判断 540">
          <a:extLst>
            <a:ext uri="{FF2B5EF4-FFF2-40B4-BE49-F238E27FC236}">
              <a16:creationId xmlns:a16="http://schemas.microsoft.com/office/drawing/2014/main" id="{BC8A6DA2-0968-4362-A883-1E2A3233B1F7}"/>
            </a:ext>
          </a:extLst>
        </xdr:cNvPr>
        <xdr:cNvSpPr/>
      </xdr:nvSpPr>
      <xdr:spPr>
        <a:xfrm>
          <a:off x="14325600" y="1007427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a:extLst>
            <a:ext uri="{FF2B5EF4-FFF2-40B4-BE49-F238E27FC236}">
              <a16:creationId xmlns:a16="http://schemas.microsoft.com/office/drawing/2014/main" id="{61EF2FD7-031F-4977-A1EA-829152DF4BDC}"/>
            </a:ext>
          </a:extLst>
        </xdr:cNvPr>
        <xdr:cNvSpPr/>
      </xdr:nvSpPr>
      <xdr:spPr>
        <a:xfrm>
          <a:off x="1357884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3" name="フローチャート: 判断 542">
          <a:extLst>
            <a:ext uri="{FF2B5EF4-FFF2-40B4-BE49-F238E27FC236}">
              <a16:creationId xmlns:a16="http://schemas.microsoft.com/office/drawing/2014/main" id="{5ED50C4C-0CAB-4A3D-9BCB-A8E882CC8730}"/>
            </a:ext>
          </a:extLst>
        </xdr:cNvPr>
        <xdr:cNvSpPr/>
      </xdr:nvSpPr>
      <xdr:spPr>
        <a:xfrm>
          <a:off x="1280414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44" name="フローチャート: 判断 543">
          <a:extLst>
            <a:ext uri="{FF2B5EF4-FFF2-40B4-BE49-F238E27FC236}">
              <a16:creationId xmlns:a16="http://schemas.microsoft.com/office/drawing/2014/main" id="{C1226ECF-C88C-4ABD-91D1-19D100EAD0D6}"/>
            </a:ext>
          </a:extLst>
        </xdr:cNvPr>
        <xdr:cNvSpPr/>
      </xdr:nvSpPr>
      <xdr:spPr>
        <a:xfrm>
          <a:off x="12029440" y="99980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45" name="フローチャート: 判断 544">
          <a:extLst>
            <a:ext uri="{FF2B5EF4-FFF2-40B4-BE49-F238E27FC236}">
              <a16:creationId xmlns:a16="http://schemas.microsoft.com/office/drawing/2014/main" id="{EEED1FA4-2E7F-43F9-8AF8-7F13411088FF}"/>
            </a:ext>
          </a:extLst>
        </xdr:cNvPr>
        <xdr:cNvSpPr/>
      </xdr:nvSpPr>
      <xdr:spPr>
        <a:xfrm>
          <a:off x="11231880" y="9986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A78C438-25AF-4244-B46E-89BF8F0587D7}"/>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381DBAA3-61D0-4045-A40C-3F5D0684B9CF}"/>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E619CF02-0264-4A09-8314-AFC5A7FB1BC6}"/>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30F6085F-A15E-495F-B96E-E9B190E62FF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6BB71526-CEB1-4509-8EED-BD839B0D284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162560</xdr:rowOff>
    </xdr:from>
    <xdr:to>
      <xdr:col>85</xdr:col>
      <xdr:colOff>177800</xdr:colOff>
      <xdr:row>63</xdr:row>
      <xdr:rowOff>92710</xdr:rowOff>
    </xdr:to>
    <xdr:sp macro="" textlink="">
      <xdr:nvSpPr>
        <xdr:cNvPr id="551" name="楕円 550">
          <a:extLst>
            <a:ext uri="{FF2B5EF4-FFF2-40B4-BE49-F238E27FC236}">
              <a16:creationId xmlns:a16="http://schemas.microsoft.com/office/drawing/2014/main" id="{70C04D84-38B2-4F50-BFD1-31099FF2A027}"/>
            </a:ext>
          </a:extLst>
        </xdr:cNvPr>
        <xdr:cNvSpPr/>
      </xdr:nvSpPr>
      <xdr:spPr>
        <a:xfrm>
          <a:off x="14325600" y="105562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140987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9E0986CA-7CC7-4BEF-8CBF-56940F52676E}"/>
            </a:ext>
          </a:extLst>
        </xdr:cNvPr>
        <xdr:cNvSpPr txBox="1"/>
      </xdr:nvSpPr>
      <xdr:spPr>
        <a:xfrm>
          <a:off x="144145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118745</xdr:rowOff>
    </xdr:from>
    <xdr:to>
      <xdr:col>81</xdr:col>
      <xdr:colOff>101600</xdr:colOff>
      <xdr:row>63</xdr:row>
      <xdr:rowOff>48895</xdr:rowOff>
    </xdr:to>
    <xdr:sp macro="" textlink="">
      <xdr:nvSpPr>
        <xdr:cNvPr id="553" name="楕円 552">
          <a:extLst>
            <a:ext uri="{FF2B5EF4-FFF2-40B4-BE49-F238E27FC236}">
              <a16:creationId xmlns:a16="http://schemas.microsoft.com/office/drawing/2014/main" id="{AC2334F2-D5DF-4B65-92D8-59187F0085A2}"/>
            </a:ext>
          </a:extLst>
        </xdr:cNvPr>
        <xdr:cNvSpPr/>
      </xdr:nvSpPr>
      <xdr:spPr>
        <a:xfrm>
          <a:off x="13578840" y="10512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169545</xdr:rowOff>
    </xdr:from>
    <xdr:to>
      <xdr:col>85</xdr:col>
      <xdr:colOff>127000</xdr:colOff>
      <xdr:row>63</xdr:row>
      <xdr:rowOff>41910</xdr:rowOff>
    </xdr:to>
    <xdr:cxnSp macro="">
      <xdr:nvCxnSpPr>
        <xdr:cNvPr id="554" name="直線コネクタ 553">
          <a:extLst>
            <a:ext uri="{FF2B5EF4-FFF2-40B4-BE49-F238E27FC236}">
              <a16:creationId xmlns:a16="http://schemas.microsoft.com/office/drawing/2014/main" id="{A13828C1-C4F8-428B-BAAD-A937BEECF3A9}"/>
            </a:ext>
          </a:extLst>
        </xdr:cNvPr>
        <xdr:cNvCxnSpPr/>
      </xdr:nvCxnSpPr>
      <xdr:spPr>
        <a:xfrm>
          <a:off x="13629640" y="10563225"/>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33020</xdr:rowOff>
    </xdr:from>
    <xdr:to>
      <xdr:col>76</xdr:col>
      <xdr:colOff>165100</xdr:colOff>
      <xdr:row>62</xdr:row>
      <xdr:rowOff>134620</xdr:rowOff>
    </xdr:to>
    <xdr:sp macro="" textlink="">
      <xdr:nvSpPr>
        <xdr:cNvPr id="555" name="楕円 554">
          <a:extLst>
            <a:ext uri="{FF2B5EF4-FFF2-40B4-BE49-F238E27FC236}">
              <a16:creationId xmlns:a16="http://schemas.microsoft.com/office/drawing/2014/main" id="{809C2392-21D6-4FD8-8954-96430D03BFCB}"/>
            </a:ext>
          </a:extLst>
        </xdr:cNvPr>
        <xdr:cNvSpPr/>
      </xdr:nvSpPr>
      <xdr:spPr>
        <a:xfrm>
          <a:off x="1280414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83820</xdr:rowOff>
    </xdr:from>
    <xdr:to>
      <xdr:col>81</xdr:col>
      <xdr:colOff>50800</xdr:colOff>
      <xdr:row>62</xdr:row>
      <xdr:rowOff>169545</xdr:rowOff>
    </xdr:to>
    <xdr:cxnSp macro="">
      <xdr:nvCxnSpPr>
        <xdr:cNvPr id="556" name="直線コネクタ 555">
          <a:extLst>
            <a:ext uri="{FF2B5EF4-FFF2-40B4-BE49-F238E27FC236}">
              <a16:creationId xmlns:a16="http://schemas.microsoft.com/office/drawing/2014/main" id="{3749CB13-3434-40EA-879D-3D457917BEC4}"/>
            </a:ext>
          </a:extLst>
        </xdr:cNvPr>
        <xdr:cNvCxnSpPr/>
      </xdr:nvCxnSpPr>
      <xdr:spPr>
        <a:xfrm>
          <a:off x="12854940" y="10477500"/>
          <a:ext cx="7747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162560</xdr:rowOff>
    </xdr:from>
    <xdr:to>
      <xdr:col>72</xdr:col>
      <xdr:colOff>38100</xdr:colOff>
      <xdr:row>62</xdr:row>
      <xdr:rowOff>92710</xdr:rowOff>
    </xdr:to>
    <xdr:sp macro="" textlink="">
      <xdr:nvSpPr>
        <xdr:cNvPr id="557" name="楕円 556">
          <a:extLst>
            <a:ext uri="{FF2B5EF4-FFF2-40B4-BE49-F238E27FC236}">
              <a16:creationId xmlns:a16="http://schemas.microsoft.com/office/drawing/2014/main" id="{FAB3EF2E-5751-4C1A-92CD-A3F46520F7A2}"/>
            </a:ext>
          </a:extLst>
        </xdr:cNvPr>
        <xdr:cNvSpPr/>
      </xdr:nvSpPr>
      <xdr:spPr>
        <a:xfrm>
          <a:off x="12029440" y="10388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41910</xdr:rowOff>
    </xdr:from>
    <xdr:to>
      <xdr:col>76</xdr:col>
      <xdr:colOff>114300</xdr:colOff>
      <xdr:row>62</xdr:row>
      <xdr:rowOff>83820</xdr:rowOff>
    </xdr:to>
    <xdr:cxnSp macro="">
      <xdr:nvCxnSpPr>
        <xdr:cNvPr id="558" name="直線コネクタ 557">
          <a:extLst>
            <a:ext uri="{FF2B5EF4-FFF2-40B4-BE49-F238E27FC236}">
              <a16:creationId xmlns:a16="http://schemas.microsoft.com/office/drawing/2014/main" id="{18A39B4D-C9B4-4BDD-9A5B-B51CC3974339}"/>
            </a:ext>
          </a:extLst>
        </xdr:cNvPr>
        <xdr:cNvCxnSpPr/>
      </xdr:nvCxnSpPr>
      <xdr:spPr>
        <a:xfrm>
          <a:off x="12072620" y="1043559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116840</xdr:rowOff>
    </xdr:from>
    <xdr:to>
      <xdr:col>67</xdr:col>
      <xdr:colOff>101600</xdr:colOff>
      <xdr:row>62</xdr:row>
      <xdr:rowOff>46990</xdr:rowOff>
    </xdr:to>
    <xdr:sp macro="" textlink="">
      <xdr:nvSpPr>
        <xdr:cNvPr id="559" name="楕円 558">
          <a:extLst>
            <a:ext uri="{FF2B5EF4-FFF2-40B4-BE49-F238E27FC236}">
              <a16:creationId xmlns:a16="http://schemas.microsoft.com/office/drawing/2014/main" id="{5ABCD94D-96A3-4C2A-9BF0-062AEFE81CCC}"/>
            </a:ext>
          </a:extLst>
        </xdr:cNvPr>
        <xdr:cNvSpPr/>
      </xdr:nvSpPr>
      <xdr:spPr>
        <a:xfrm>
          <a:off x="11231880" y="1034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167640</xdr:rowOff>
    </xdr:from>
    <xdr:to>
      <xdr:col>71</xdr:col>
      <xdr:colOff>177800</xdr:colOff>
      <xdr:row>62</xdr:row>
      <xdr:rowOff>41910</xdr:rowOff>
    </xdr:to>
    <xdr:cxnSp macro="">
      <xdr:nvCxnSpPr>
        <xdr:cNvPr id="560" name="直線コネクタ 559">
          <a:extLst>
            <a:ext uri="{FF2B5EF4-FFF2-40B4-BE49-F238E27FC236}">
              <a16:creationId xmlns:a16="http://schemas.microsoft.com/office/drawing/2014/main" id="{14BA4589-E642-4F86-9F62-ACA154D2F73F}"/>
            </a:ext>
          </a:extLst>
        </xdr:cNvPr>
        <xdr:cNvCxnSpPr/>
      </xdr:nvCxnSpPr>
      <xdr:spPr>
        <a:xfrm>
          <a:off x="11282680" y="1039368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1" name="n_1aveValue【学校施設】&#10;有形固定資産減価償却率">
          <a:extLst>
            <a:ext uri="{FF2B5EF4-FFF2-40B4-BE49-F238E27FC236}">
              <a16:creationId xmlns:a16="http://schemas.microsoft.com/office/drawing/2014/main" id="{A7A1656E-AFCD-4BEF-B591-E00307441FEC}"/>
            </a:ext>
          </a:extLst>
        </xdr:cNvPr>
        <xdr:cNvSpPr txBox="1"/>
      </xdr:nvSpPr>
      <xdr:spPr>
        <a:xfrm>
          <a:off x="134372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2" name="n_2aveValue【学校施設】&#10;有形固定資産減価償却率">
          <a:extLst>
            <a:ext uri="{FF2B5EF4-FFF2-40B4-BE49-F238E27FC236}">
              <a16:creationId xmlns:a16="http://schemas.microsoft.com/office/drawing/2014/main" id="{300AB175-2F89-4A04-93CA-C2C2463548DE}"/>
            </a:ext>
          </a:extLst>
        </xdr:cNvPr>
        <xdr:cNvSpPr txBox="1"/>
      </xdr:nvSpPr>
      <xdr:spPr>
        <a:xfrm>
          <a:off x="126752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563" name="n_3aveValue【学校施設】&#10;有形固定資産減価償却率">
          <a:extLst>
            <a:ext uri="{FF2B5EF4-FFF2-40B4-BE49-F238E27FC236}">
              <a16:creationId xmlns:a16="http://schemas.microsoft.com/office/drawing/2014/main" id="{6954EE2F-3793-4198-B07E-C958C82C5C6E}"/>
            </a:ext>
          </a:extLst>
        </xdr:cNvPr>
        <xdr:cNvSpPr txBox="1"/>
      </xdr:nvSpPr>
      <xdr:spPr>
        <a:xfrm>
          <a:off x="119005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564" name="n_4aveValue【学校施設】&#10;有形固定資産減価償却率">
          <a:extLst>
            <a:ext uri="{FF2B5EF4-FFF2-40B4-BE49-F238E27FC236}">
              <a16:creationId xmlns:a16="http://schemas.microsoft.com/office/drawing/2014/main" id="{1BCCE57D-BA89-4CEE-9734-9D3F9B107BA3}"/>
            </a:ext>
          </a:extLst>
        </xdr:cNvPr>
        <xdr:cNvSpPr txBox="1"/>
      </xdr:nvSpPr>
      <xdr:spPr>
        <a:xfrm>
          <a:off x="1110298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40022</xdr:rowOff>
    </xdr:from>
    <xdr:ext cx="405111" cy="259045"/>
    <xdr:sp macro="" textlink="">
      <xdr:nvSpPr>
        <xdr:cNvPr id="565" name="n_1mainValue【学校施設】&#10;有形固定資産減価償却率">
          <a:extLst>
            <a:ext uri="{FF2B5EF4-FFF2-40B4-BE49-F238E27FC236}">
              <a16:creationId xmlns:a16="http://schemas.microsoft.com/office/drawing/2014/main" id="{3D3FB33C-9903-4C7F-B50B-9B64FC69F7E2}"/>
            </a:ext>
          </a:extLst>
        </xdr:cNvPr>
        <xdr:cNvSpPr txBox="1"/>
      </xdr:nvSpPr>
      <xdr:spPr>
        <a:xfrm>
          <a:off x="134372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125747</xdr:rowOff>
    </xdr:from>
    <xdr:ext cx="405111" cy="259045"/>
    <xdr:sp macro="" textlink="">
      <xdr:nvSpPr>
        <xdr:cNvPr id="566" name="n_2mainValue【学校施設】&#10;有形固定資産減価償却率">
          <a:extLst>
            <a:ext uri="{FF2B5EF4-FFF2-40B4-BE49-F238E27FC236}">
              <a16:creationId xmlns:a16="http://schemas.microsoft.com/office/drawing/2014/main" id="{51827E57-E1AE-43D5-A3D9-C6E19A213CCA}"/>
            </a:ext>
          </a:extLst>
        </xdr:cNvPr>
        <xdr:cNvSpPr txBox="1"/>
      </xdr:nvSpPr>
      <xdr:spPr>
        <a:xfrm>
          <a:off x="126752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83837</xdr:rowOff>
    </xdr:from>
    <xdr:ext cx="405111" cy="259045"/>
    <xdr:sp macro="" textlink="">
      <xdr:nvSpPr>
        <xdr:cNvPr id="567" name="n_3mainValue【学校施設】&#10;有形固定資産減価償却率">
          <a:extLst>
            <a:ext uri="{FF2B5EF4-FFF2-40B4-BE49-F238E27FC236}">
              <a16:creationId xmlns:a16="http://schemas.microsoft.com/office/drawing/2014/main" id="{BFA9BCD2-2F70-4870-A55A-F37A24262C2B}"/>
            </a:ext>
          </a:extLst>
        </xdr:cNvPr>
        <xdr:cNvSpPr txBox="1"/>
      </xdr:nvSpPr>
      <xdr:spPr>
        <a:xfrm>
          <a:off x="119005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38117</xdr:rowOff>
    </xdr:from>
    <xdr:ext cx="405111" cy="259045"/>
    <xdr:sp macro="" textlink="">
      <xdr:nvSpPr>
        <xdr:cNvPr id="568" name="n_4mainValue【学校施設】&#10;有形固定資産減価償却率">
          <a:extLst>
            <a:ext uri="{FF2B5EF4-FFF2-40B4-BE49-F238E27FC236}">
              <a16:creationId xmlns:a16="http://schemas.microsoft.com/office/drawing/2014/main" id="{092F6F41-A475-4F1D-B3B2-173A38F67D1F}"/>
            </a:ext>
          </a:extLst>
        </xdr:cNvPr>
        <xdr:cNvSpPr txBox="1"/>
      </xdr:nvSpPr>
      <xdr:spPr>
        <a:xfrm>
          <a:off x="1110298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31B6B537-58FE-4483-89D5-CBC1022EC7C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4289D5F1-A987-4FE4-A003-16BB6EE0D92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DF979E89-66F3-48EF-B526-A85281165FC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DE8FF9CD-A69D-4579-B0FE-5B6125B6E13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B413D177-7845-4A2D-BBFA-3EE20E7F526E}"/>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E80A68CD-2CFF-4DE2-B02A-4C10EC950A36}"/>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D3A421C5-FDD5-4A1D-A385-C4C3F714BA82}"/>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B883D840-2CD4-43D8-92E6-659B0F6CAB85}"/>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F7171276-0D32-4D28-AED2-D68A158B6F06}"/>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3F8B0B94-1869-4527-A069-69C584BC94A1}"/>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1718663B-66DF-4DF9-9EEE-2EA15A038614}"/>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0A3FE245-99B5-4B74-B8EC-AA1215A53359}"/>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B30A12C0-5E7B-4151-9DDD-EB84B56B6ACE}"/>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5CCC1822-C5E9-4FD7-A243-5EB5034ED842}"/>
            </a:ext>
          </a:extLst>
        </xdr:cNvPr>
        <xdr:cNvSpPr txBox="1"/>
      </xdr:nvSpPr>
      <xdr:spPr>
        <a:xfrm>
          <a:off x="1563072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12EA3764-EE31-42F0-8D06-F45733F3E43C}"/>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2F660D27-1C15-4685-BDEE-2386C8CF901F}"/>
            </a:ext>
          </a:extLst>
        </xdr:cNvPr>
        <xdr:cNvSpPr txBox="1"/>
      </xdr:nvSpPr>
      <xdr:spPr>
        <a:xfrm>
          <a:off x="15630721" y="96990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3EDB9A92-72B1-4543-9659-B64080809539}"/>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250BBFCE-828D-4431-BF79-3632BD753D10}"/>
            </a:ext>
          </a:extLst>
        </xdr:cNvPr>
        <xdr:cNvSpPr txBox="1"/>
      </xdr:nvSpPr>
      <xdr:spPr>
        <a:xfrm>
          <a:off x="15630721" y="9249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92E1DF3B-9C7D-4B2E-AD00-4B190CB3B15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A857CAA0-993D-4F76-843A-11BED7754E17}"/>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6801FCC3-2F04-4450-B92B-6994E72EF41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90" name="直線コネクタ 589">
          <a:extLst>
            <a:ext uri="{FF2B5EF4-FFF2-40B4-BE49-F238E27FC236}">
              <a16:creationId xmlns:a16="http://schemas.microsoft.com/office/drawing/2014/main" id="{71CD87FE-F993-4113-8784-7C6CF8FF3E2A}"/>
            </a:ext>
          </a:extLst>
        </xdr:cNvPr>
        <xdr:cNvCxnSpPr/>
      </xdr:nvCxnSpPr>
      <xdr:spPr>
        <a:xfrm flipV="1">
          <a:off x="19509104" y="9452717"/>
          <a:ext cx="0" cy="123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91" name="【学校施設】&#10;一人当たり面積最小値テキスト">
          <a:extLst>
            <a:ext uri="{FF2B5EF4-FFF2-40B4-BE49-F238E27FC236}">
              <a16:creationId xmlns:a16="http://schemas.microsoft.com/office/drawing/2014/main" id="{99567567-A1D2-41B2-BF76-0BA8C11A207B}"/>
            </a:ext>
          </a:extLst>
        </xdr:cNvPr>
        <xdr:cNvSpPr txBox="1"/>
      </xdr:nvSpPr>
      <xdr:spPr>
        <a:xfrm>
          <a:off x="19547840" y="1069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92" name="直線コネクタ 591">
          <a:extLst>
            <a:ext uri="{FF2B5EF4-FFF2-40B4-BE49-F238E27FC236}">
              <a16:creationId xmlns:a16="http://schemas.microsoft.com/office/drawing/2014/main" id="{E7D8DE2E-E2EB-45E6-9155-78628F0DF8F5}"/>
            </a:ext>
          </a:extLst>
        </xdr:cNvPr>
        <xdr:cNvCxnSpPr/>
      </xdr:nvCxnSpPr>
      <xdr:spPr>
        <a:xfrm>
          <a:off x="19443700" y="106886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93" name="【学校施設】&#10;一人当たり面積最大値テキスト">
          <a:extLst>
            <a:ext uri="{FF2B5EF4-FFF2-40B4-BE49-F238E27FC236}">
              <a16:creationId xmlns:a16="http://schemas.microsoft.com/office/drawing/2014/main" id="{B252074E-F4BC-46A2-BFF4-A651132666C3}"/>
            </a:ext>
          </a:extLst>
        </xdr:cNvPr>
        <xdr:cNvSpPr txBox="1"/>
      </xdr:nvSpPr>
      <xdr:spPr>
        <a:xfrm>
          <a:off x="19547840" y="923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94" name="直線コネクタ 593">
          <a:extLst>
            <a:ext uri="{FF2B5EF4-FFF2-40B4-BE49-F238E27FC236}">
              <a16:creationId xmlns:a16="http://schemas.microsoft.com/office/drawing/2014/main" id="{72DDB192-EC40-4184-B1B8-46AE86FB92DF}"/>
            </a:ext>
          </a:extLst>
        </xdr:cNvPr>
        <xdr:cNvCxnSpPr/>
      </xdr:nvCxnSpPr>
      <xdr:spPr>
        <a:xfrm>
          <a:off x="19443700" y="94527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112072</xdr:rowOff>
    </xdr:from>
    <xdr:ext cx="469744" cy="259045"/>
    <xdr:sp macro="" textlink="">
      <xdr:nvSpPr>
        <xdr:cNvPr id="595" name="【学校施設】&#10;一人当たり面積平均値テキスト">
          <a:extLst>
            <a:ext uri="{FF2B5EF4-FFF2-40B4-BE49-F238E27FC236}">
              <a16:creationId xmlns:a16="http://schemas.microsoft.com/office/drawing/2014/main" id="{070BF3A8-D671-4042-8755-85D105DDF832}"/>
            </a:ext>
          </a:extLst>
        </xdr:cNvPr>
        <xdr:cNvSpPr txBox="1"/>
      </xdr:nvSpPr>
      <xdr:spPr>
        <a:xfrm>
          <a:off x="19547840" y="1033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96" name="フローチャート: 判断 595">
          <a:extLst>
            <a:ext uri="{FF2B5EF4-FFF2-40B4-BE49-F238E27FC236}">
              <a16:creationId xmlns:a16="http://schemas.microsoft.com/office/drawing/2014/main" id="{19A4A27F-95CF-4A50-B39E-C4621E0A024C}"/>
            </a:ext>
          </a:extLst>
        </xdr:cNvPr>
        <xdr:cNvSpPr/>
      </xdr:nvSpPr>
      <xdr:spPr>
        <a:xfrm>
          <a:off x="19458940" y="10482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97" name="フローチャート: 判断 596">
          <a:extLst>
            <a:ext uri="{FF2B5EF4-FFF2-40B4-BE49-F238E27FC236}">
              <a16:creationId xmlns:a16="http://schemas.microsoft.com/office/drawing/2014/main" id="{8E184197-1091-48BF-9F1B-CDDCAC3330FC}"/>
            </a:ext>
          </a:extLst>
        </xdr:cNvPr>
        <xdr:cNvSpPr/>
      </xdr:nvSpPr>
      <xdr:spPr>
        <a:xfrm>
          <a:off x="18735040" y="104906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98" name="フローチャート: 判断 597">
          <a:extLst>
            <a:ext uri="{FF2B5EF4-FFF2-40B4-BE49-F238E27FC236}">
              <a16:creationId xmlns:a16="http://schemas.microsoft.com/office/drawing/2014/main" id="{68FD571C-D854-4A09-850E-62561AC3F909}"/>
            </a:ext>
          </a:extLst>
        </xdr:cNvPr>
        <xdr:cNvSpPr/>
      </xdr:nvSpPr>
      <xdr:spPr>
        <a:xfrm>
          <a:off x="17937480" y="104977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99" name="フローチャート: 判断 598">
          <a:extLst>
            <a:ext uri="{FF2B5EF4-FFF2-40B4-BE49-F238E27FC236}">
              <a16:creationId xmlns:a16="http://schemas.microsoft.com/office/drawing/2014/main" id="{1DA41149-238E-43C3-822C-8A368B622B85}"/>
            </a:ext>
          </a:extLst>
        </xdr:cNvPr>
        <xdr:cNvSpPr/>
      </xdr:nvSpPr>
      <xdr:spPr>
        <a:xfrm>
          <a:off x="17162780" y="105001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600" name="フローチャート: 判断 599">
          <a:extLst>
            <a:ext uri="{FF2B5EF4-FFF2-40B4-BE49-F238E27FC236}">
              <a16:creationId xmlns:a16="http://schemas.microsoft.com/office/drawing/2014/main" id="{594EBE35-5017-4CEA-8A23-7DD60A091E4F}"/>
            </a:ext>
          </a:extLst>
        </xdr:cNvPr>
        <xdr:cNvSpPr/>
      </xdr:nvSpPr>
      <xdr:spPr>
        <a:xfrm>
          <a:off x="16388080" y="104899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247DC4CF-798D-4AFA-862F-4F87A2CE8846}"/>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712BBB19-387F-4ACD-84CF-A7D1475596E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F3C1335-7EAC-46FA-968C-6A91E234D4AC}"/>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D2F6E0D3-E9D7-4F79-9C8D-BD10D2ED3DB5}"/>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ABCD788-E5A4-4E56-BB08-7602AC0B64E9}"/>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3470</xdr:rowOff>
    </xdr:from>
    <xdr:to>
      <xdr:col>116</xdr:col>
      <xdr:colOff>114300</xdr:colOff>
      <xdr:row>63</xdr:row>
      <xdr:rowOff>105070</xdr:rowOff>
    </xdr:to>
    <xdr:sp macro="" textlink="">
      <xdr:nvSpPr>
        <xdr:cNvPr id="606" name="楕円 605">
          <a:extLst>
            <a:ext uri="{FF2B5EF4-FFF2-40B4-BE49-F238E27FC236}">
              <a16:creationId xmlns:a16="http://schemas.microsoft.com/office/drawing/2014/main" id="{B04ADEBA-FF7B-43DA-B3FE-DBAA3E50A186}"/>
            </a:ext>
          </a:extLst>
        </xdr:cNvPr>
        <xdr:cNvSpPr/>
      </xdr:nvSpPr>
      <xdr:spPr>
        <a:xfrm>
          <a:off x="19458940" y="1056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89847</xdr:rowOff>
    </xdr:from>
    <xdr:ext cx="469744" cy="259045"/>
    <xdr:sp macro="" textlink="">
      <xdr:nvSpPr>
        <xdr:cNvPr id="607" name="【学校施設】&#10;一人当たり面積該当値テキスト">
          <a:extLst>
            <a:ext uri="{FF2B5EF4-FFF2-40B4-BE49-F238E27FC236}">
              <a16:creationId xmlns:a16="http://schemas.microsoft.com/office/drawing/2014/main" id="{C26FC9BA-C724-4C2F-8785-7C637E437DD1}"/>
            </a:ext>
          </a:extLst>
        </xdr:cNvPr>
        <xdr:cNvSpPr txBox="1"/>
      </xdr:nvSpPr>
      <xdr:spPr>
        <a:xfrm>
          <a:off x="19547840" y="1048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5710</xdr:rowOff>
    </xdr:from>
    <xdr:to>
      <xdr:col>112</xdr:col>
      <xdr:colOff>38100</xdr:colOff>
      <xdr:row>63</xdr:row>
      <xdr:rowOff>107310</xdr:rowOff>
    </xdr:to>
    <xdr:sp macro="" textlink="">
      <xdr:nvSpPr>
        <xdr:cNvPr id="608" name="楕円 607">
          <a:extLst>
            <a:ext uri="{FF2B5EF4-FFF2-40B4-BE49-F238E27FC236}">
              <a16:creationId xmlns:a16="http://schemas.microsoft.com/office/drawing/2014/main" id="{5823FF55-EBDD-44FE-8D41-0889516675F0}"/>
            </a:ext>
          </a:extLst>
        </xdr:cNvPr>
        <xdr:cNvSpPr/>
      </xdr:nvSpPr>
      <xdr:spPr>
        <a:xfrm>
          <a:off x="18735040" y="10567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54270</xdr:rowOff>
    </xdr:from>
    <xdr:to>
      <xdr:col>116</xdr:col>
      <xdr:colOff>63500</xdr:colOff>
      <xdr:row>63</xdr:row>
      <xdr:rowOff>56510</xdr:rowOff>
    </xdr:to>
    <xdr:cxnSp macro="">
      <xdr:nvCxnSpPr>
        <xdr:cNvPr id="609" name="直線コネクタ 608">
          <a:extLst>
            <a:ext uri="{FF2B5EF4-FFF2-40B4-BE49-F238E27FC236}">
              <a16:creationId xmlns:a16="http://schemas.microsoft.com/office/drawing/2014/main" id="{E9AE4146-7208-4389-AB16-8E2F80CED92A}"/>
            </a:ext>
          </a:extLst>
        </xdr:cNvPr>
        <xdr:cNvCxnSpPr/>
      </xdr:nvCxnSpPr>
      <xdr:spPr>
        <a:xfrm flipV="1">
          <a:off x="18778220" y="10615590"/>
          <a:ext cx="73152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8453</xdr:rowOff>
    </xdr:from>
    <xdr:to>
      <xdr:col>107</xdr:col>
      <xdr:colOff>101600</xdr:colOff>
      <xdr:row>63</xdr:row>
      <xdr:rowOff>110053</xdr:rowOff>
    </xdr:to>
    <xdr:sp macro="" textlink="">
      <xdr:nvSpPr>
        <xdr:cNvPr id="610" name="楕円 609">
          <a:extLst>
            <a:ext uri="{FF2B5EF4-FFF2-40B4-BE49-F238E27FC236}">
              <a16:creationId xmlns:a16="http://schemas.microsoft.com/office/drawing/2014/main" id="{A4DD638F-34EE-4F6F-A1F3-0BA3A72E0FC2}"/>
            </a:ext>
          </a:extLst>
        </xdr:cNvPr>
        <xdr:cNvSpPr/>
      </xdr:nvSpPr>
      <xdr:spPr>
        <a:xfrm>
          <a:off x="17937480" y="1056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56510</xdr:rowOff>
    </xdr:from>
    <xdr:to>
      <xdr:col>111</xdr:col>
      <xdr:colOff>177800</xdr:colOff>
      <xdr:row>63</xdr:row>
      <xdr:rowOff>59253</xdr:rowOff>
    </xdr:to>
    <xdr:cxnSp macro="">
      <xdr:nvCxnSpPr>
        <xdr:cNvPr id="611" name="直線コネクタ 610">
          <a:extLst>
            <a:ext uri="{FF2B5EF4-FFF2-40B4-BE49-F238E27FC236}">
              <a16:creationId xmlns:a16="http://schemas.microsoft.com/office/drawing/2014/main" id="{91E30F27-3496-48DD-A06B-F2CDB6B8DF6B}"/>
            </a:ext>
          </a:extLst>
        </xdr:cNvPr>
        <xdr:cNvCxnSpPr/>
      </xdr:nvCxnSpPr>
      <xdr:spPr>
        <a:xfrm flipV="1">
          <a:off x="17988280" y="10617830"/>
          <a:ext cx="78994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10968</xdr:rowOff>
    </xdr:from>
    <xdr:to>
      <xdr:col>102</xdr:col>
      <xdr:colOff>165100</xdr:colOff>
      <xdr:row>63</xdr:row>
      <xdr:rowOff>112568</xdr:rowOff>
    </xdr:to>
    <xdr:sp macro="" textlink="">
      <xdr:nvSpPr>
        <xdr:cNvPr id="612" name="楕円 611">
          <a:extLst>
            <a:ext uri="{FF2B5EF4-FFF2-40B4-BE49-F238E27FC236}">
              <a16:creationId xmlns:a16="http://schemas.microsoft.com/office/drawing/2014/main" id="{CBBF7F14-DA04-42E0-AD34-6FDB4195241F}"/>
            </a:ext>
          </a:extLst>
        </xdr:cNvPr>
        <xdr:cNvSpPr/>
      </xdr:nvSpPr>
      <xdr:spPr>
        <a:xfrm>
          <a:off x="17162780" y="1057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59253</xdr:rowOff>
    </xdr:from>
    <xdr:to>
      <xdr:col>107</xdr:col>
      <xdr:colOff>50800</xdr:colOff>
      <xdr:row>63</xdr:row>
      <xdr:rowOff>61768</xdr:rowOff>
    </xdr:to>
    <xdr:cxnSp macro="">
      <xdr:nvCxnSpPr>
        <xdr:cNvPr id="613" name="直線コネクタ 612">
          <a:extLst>
            <a:ext uri="{FF2B5EF4-FFF2-40B4-BE49-F238E27FC236}">
              <a16:creationId xmlns:a16="http://schemas.microsoft.com/office/drawing/2014/main" id="{F17A10A4-7EC9-48AA-95BA-F06B62D8142C}"/>
            </a:ext>
          </a:extLst>
        </xdr:cNvPr>
        <xdr:cNvCxnSpPr/>
      </xdr:nvCxnSpPr>
      <xdr:spPr>
        <a:xfrm flipV="1">
          <a:off x="17213580" y="10620573"/>
          <a:ext cx="7747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12660</xdr:rowOff>
    </xdr:from>
    <xdr:to>
      <xdr:col>98</xdr:col>
      <xdr:colOff>38100</xdr:colOff>
      <xdr:row>63</xdr:row>
      <xdr:rowOff>114260</xdr:rowOff>
    </xdr:to>
    <xdr:sp macro="" textlink="">
      <xdr:nvSpPr>
        <xdr:cNvPr id="614" name="楕円 613">
          <a:extLst>
            <a:ext uri="{FF2B5EF4-FFF2-40B4-BE49-F238E27FC236}">
              <a16:creationId xmlns:a16="http://schemas.microsoft.com/office/drawing/2014/main" id="{A8048F10-A212-4FC6-B02E-D33441BE2F41}"/>
            </a:ext>
          </a:extLst>
        </xdr:cNvPr>
        <xdr:cNvSpPr/>
      </xdr:nvSpPr>
      <xdr:spPr>
        <a:xfrm>
          <a:off x="16388080" y="10573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61768</xdr:rowOff>
    </xdr:from>
    <xdr:to>
      <xdr:col>102</xdr:col>
      <xdr:colOff>114300</xdr:colOff>
      <xdr:row>63</xdr:row>
      <xdr:rowOff>63460</xdr:rowOff>
    </xdr:to>
    <xdr:cxnSp macro="">
      <xdr:nvCxnSpPr>
        <xdr:cNvPr id="615" name="直線コネクタ 614">
          <a:extLst>
            <a:ext uri="{FF2B5EF4-FFF2-40B4-BE49-F238E27FC236}">
              <a16:creationId xmlns:a16="http://schemas.microsoft.com/office/drawing/2014/main" id="{94287929-A05D-45E5-AEB1-636B29859E4F}"/>
            </a:ext>
          </a:extLst>
        </xdr:cNvPr>
        <xdr:cNvCxnSpPr/>
      </xdr:nvCxnSpPr>
      <xdr:spPr>
        <a:xfrm flipV="1">
          <a:off x="16431260" y="10623088"/>
          <a:ext cx="78232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43598</xdr:rowOff>
    </xdr:from>
    <xdr:ext cx="469744" cy="259045"/>
    <xdr:sp macro="" textlink="">
      <xdr:nvSpPr>
        <xdr:cNvPr id="616" name="n_1aveValue【学校施設】&#10;一人当たり面積">
          <a:extLst>
            <a:ext uri="{FF2B5EF4-FFF2-40B4-BE49-F238E27FC236}">
              <a16:creationId xmlns:a16="http://schemas.microsoft.com/office/drawing/2014/main" id="{5D3C8C18-9088-456E-8322-9C4A00FBABA3}"/>
            </a:ext>
          </a:extLst>
        </xdr:cNvPr>
        <xdr:cNvSpPr txBox="1"/>
      </xdr:nvSpPr>
      <xdr:spPr>
        <a:xfrm>
          <a:off x="18561127" y="1026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50730</xdr:rowOff>
    </xdr:from>
    <xdr:ext cx="469744" cy="259045"/>
    <xdr:sp macro="" textlink="">
      <xdr:nvSpPr>
        <xdr:cNvPr id="617" name="n_2aveValue【学校施設】&#10;一人当たり面積">
          <a:extLst>
            <a:ext uri="{FF2B5EF4-FFF2-40B4-BE49-F238E27FC236}">
              <a16:creationId xmlns:a16="http://schemas.microsoft.com/office/drawing/2014/main" id="{018092FC-407B-4FCD-8E84-B0FC25DC4726}"/>
            </a:ext>
          </a:extLst>
        </xdr:cNvPr>
        <xdr:cNvSpPr txBox="1"/>
      </xdr:nvSpPr>
      <xdr:spPr>
        <a:xfrm>
          <a:off x="17776267" y="1027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53153</xdr:rowOff>
    </xdr:from>
    <xdr:ext cx="469744" cy="259045"/>
    <xdr:sp macro="" textlink="">
      <xdr:nvSpPr>
        <xdr:cNvPr id="618" name="n_3aveValue【学校施設】&#10;一人当たり面積">
          <a:extLst>
            <a:ext uri="{FF2B5EF4-FFF2-40B4-BE49-F238E27FC236}">
              <a16:creationId xmlns:a16="http://schemas.microsoft.com/office/drawing/2014/main" id="{44D92BA0-8EB4-4B1D-88D4-45F39F5B0C60}"/>
            </a:ext>
          </a:extLst>
        </xdr:cNvPr>
        <xdr:cNvSpPr txBox="1"/>
      </xdr:nvSpPr>
      <xdr:spPr>
        <a:xfrm>
          <a:off x="17001567" y="1027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42912</xdr:rowOff>
    </xdr:from>
    <xdr:ext cx="469744" cy="259045"/>
    <xdr:sp macro="" textlink="">
      <xdr:nvSpPr>
        <xdr:cNvPr id="619" name="n_4aveValue【学校施設】&#10;一人当たり面積">
          <a:extLst>
            <a:ext uri="{FF2B5EF4-FFF2-40B4-BE49-F238E27FC236}">
              <a16:creationId xmlns:a16="http://schemas.microsoft.com/office/drawing/2014/main" id="{230AF0CF-048F-4B68-8D3A-7FB9C31FD093}"/>
            </a:ext>
          </a:extLst>
        </xdr:cNvPr>
        <xdr:cNvSpPr txBox="1"/>
      </xdr:nvSpPr>
      <xdr:spPr>
        <a:xfrm>
          <a:off x="16226867" y="1026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98437</xdr:rowOff>
    </xdr:from>
    <xdr:ext cx="469744" cy="259045"/>
    <xdr:sp macro="" textlink="">
      <xdr:nvSpPr>
        <xdr:cNvPr id="620" name="n_1mainValue【学校施設】&#10;一人当たり面積">
          <a:extLst>
            <a:ext uri="{FF2B5EF4-FFF2-40B4-BE49-F238E27FC236}">
              <a16:creationId xmlns:a16="http://schemas.microsoft.com/office/drawing/2014/main" id="{C22F5E32-A069-415C-91BE-F04B85FE4806}"/>
            </a:ext>
          </a:extLst>
        </xdr:cNvPr>
        <xdr:cNvSpPr txBox="1"/>
      </xdr:nvSpPr>
      <xdr:spPr>
        <a:xfrm>
          <a:off x="18561127" y="1065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101180</xdr:rowOff>
    </xdr:from>
    <xdr:ext cx="469744" cy="259045"/>
    <xdr:sp macro="" textlink="">
      <xdr:nvSpPr>
        <xdr:cNvPr id="621" name="n_2mainValue【学校施設】&#10;一人当たり面積">
          <a:extLst>
            <a:ext uri="{FF2B5EF4-FFF2-40B4-BE49-F238E27FC236}">
              <a16:creationId xmlns:a16="http://schemas.microsoft.com/office/drawing/2014/main" id="{27AC7FC4-7934-495D-A38F-98D261EC9C60}"/>
            </a:ext>
          </a:extLst>
        </xdr:cNvPr>
        <xdr:cNvSpPr txBox="1"/>
      </xdr:nvSpPr>
      <xdr:spPr>
        <a:xfrm>
          <a:off x="17776267" y="1066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103695</xdr:rowOff>
    </xdr:from>
    <xdr:ext cx="469744" cy="259045"/>
    <xdr:sp macro="" textlink="">
      <xdr:nvSpPr>
        <xdr:cNvPr id="622" name="n_3mainValue【学校施設】&#10;一人当たり面積">
          <a:extLst>
            <a:ext uri="{FF2B5EF4-FFF2-40B4-BE49-F238E27FC236}">
              <a16:creationId xmlns:a16="http://schemas.microsoft.com/office/drawing/2014/main" id="{52172FAA-8CE9-45D4-B54B-40A456BAC345}"/>
            </a:ext>
          </a:extLst>
        </xdr:cNvPr>
        <xdr:cNvSpPr txBox="1"/>
      </xdr:nvSpPr>
      <xdr:spPr>
        <a:xfrm>
          <a:off x="17001567" y="1066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105387</xdr:rowOff>
    </xdr:from>
    <xdr:ext cx="469744" cy="259045"/>
    <xdr:sp macro="" textlink="">
      <xdr:nvSpPr>
        <xdr:cNvPr id="623" name="n_4mainValue【学校施設】&#10;一人当たり面積">
          <a:extLst>
            <a:ext uri="{FF2B5EF4-FFF2-40B4-BE49-F238E27FC236}">
              <a16:creationId xmlns:a16="http://schemas.microsoft.com/office/drawing/2014/main" id="{4C6B85AE-B937-42B0-82BC-8C4D52AE0202}"/>
            </a:ext>
          </a:extLst>
        </xdr:cNvPr>
        <xdr:cNvSpPr txBox="1"/>
      </xdr:nvSpPr>
      <xdr:spPr>
        <a:xfrm>
          <a:off x="16226867" y="106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6DF1B2A1-4685-427D-9A8B-5AAB18ED6B33}"/>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FDDFD578-7A45-4FD9-B427-24A5D7A6FDDA}"/>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3F0D2C21-9E20-43AE-8969-4CD046F0B20F}"/>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5419DC1A-FBDF-4005-B312-6C58CCC5E3E8}"/>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3A655871-7C1E-405E-BD18-762A5C932BEA}"/>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3C9BCAAB-F505-4A0A-8522-5B163C069C92}"/>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2A5ED02E-6127-45B8-859D-212290810CD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290ACBE5-E315-4CF7-AC98-8EDFB9784E26}"/>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0C6A2E54-F6A5-4A81-AC8E-9E2FE29E873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B62E5F73-B10C-4003-8F68-AC2A47D4B7BB}"/>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B5AA42FA-B961-4212-AEEC-07DA0817F275}"/>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2F2FB82C-58A8-424D-90D9-B8B233E55EFB}"/>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3571A180-37FC-40B2-BB15-6A8B0BC519C6}"/>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9AEE30C7-3BB8-4518-8FB3-1FB64F2F8348}"/>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48731026-1A7A-4C60-9CEE-BE263C220A7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850DF30B-0739-46D6-A23F-3B98E6E76AA1}"/>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B2CA0682-DDC4-4DFC-A1E0-639D96F1EEA2}"/>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9BDC3076-8957-42FD-B5DF-0E4DF6D0C0B3}"/>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3E749295-408B-4599-8A3C-F32CA2E6BD62}"/>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F4876F1F-6835-406E-B73E-ACF5EB50E982}"/>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81C2E481-5E71-496F-80E6-CFD1143FB23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7C3DF63C-DD83-45DB-9B07-6FD818C0260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B08E0FC4-B30A-477F-BFAC-A8283A178047}"/>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D1C212D7-B35E-4DF1-9D3F-931EFE6A8142}"/>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5B28E0ED-61F8-4F6B-ACF5-E6E0D8924DE7}"/>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50BCC0F3-526A-435A-BDBC-1C4E5AD6F5C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BE2DFAC1-04CD-4929-9638-55B1AEDD836B}"/>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707FD4DB-0AD4-463C-935B-018BE3B3637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2DF28098-EECA-45EE-88C0-22F009DF137F}"/>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E9029703-E84B-4403-94AF-643B89F67D36}"/>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F9ADACE6-6497-4CF3-BDAA-C529B654D3EB}"/>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B59C4548-B092-43DD-8269-87E9CF3F49D4}"/>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A4E6E4C2-86B3-4782-9ACC-352EE0D55526}"/>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954EC9B9-9BFF-47C8-A13E-9B016AD7E554}"/>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3B8A78AB-3530-45A5-9B81-C93AADBC08CE}"/>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F884BB1A-BB21-4EE7-ACCA-1F30377CE691}"/>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4E1DCBB0-6997-4BB5-818F-7D672D27D791}"/>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9EA3BD04-B3F4-49C8-84B8-BD6AE1CBB8EE}"/>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DA29D7A0-5B77-488B-B0D0-998027350793}"/>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CE723469-43F1-42F4-AF5C-3624CCCF6675}"/>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52276D4C-EAD3-4FC6-9749-F4073F2F07CC}"/>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A9C0FC80-1FE7-435A-9936-696BCB973FD2}"/>
            </a:ext>
          </a:extLst>
        </xdr:cNvPr>
        <xdr:cNvCxnSpPr/>
      </xdr:nvCxnSpPr>
      <xdr:spPr>
        <a:xfrm flipV="1">
          <a:off x="14375764" y="16781418"/>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27264477-DB2B-4F81-9C4E-382449C27338}"/>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58536304-18CF-4D7C-87E3-A04A44182440}"/>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668" name="【公民館】&#10;有形固定資産減価償却率最大値テキスト">
          <a:extLst>
            <a:ext uri="{FF2B5EF4-FFF2-40B4-BE49-F238E27FC236}">
              <a16:creationId xmlns:a16="http://schemas.microsoft.com/office/drawing/2014/main" id="{513B084A-02AC-41F9-B258-0A65AA1AB9EE}"/>
            </a:ext>
          </a:extLst>
        </xdr:cNvPr>
        <xdr:cNvSpPr txBox="1"/>
      </xdr:nvSpPr>
      <xdr:spPr>
        <a:xfrm>
          <a:off x="14414500" y="165642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669" name="直線コネクタ 668">
          <a:extLst>
            <a:ext uri="{FF2B5EF4-FFF2-40B4-BE49-F238E27FC236}">
              <a16:creationId xmlns:a16="http://schemas.microsoft.com/office/drawing/2014/main" id="{8DE4658E-8507-49C9-90BB-2C45089C8E12}"/>
            </a:ext>
          </a:extLst>
        </xdr:cNvPr>
        <xdr:cNvCxnSpPr/>
      </xdr:nvCxnSpPr>
      <xdr:spPr>
        <a:xfrm>
          <a:off x="14287500" y="167814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108693</xdr:rowOff>
    </xdr:from>
    <xdr:ext cx="405111" cy="259045"/>
    <xdr:sp macro="" textlink="">
      <xdr:nvSpPr>
        <xdr:cNvPr id="670" name="【公民館】&#10;有形固定資産減価償却率平均値テキスト">
          <a:extLst>
            <a:ext uri="{FF2B5EF4-FFF2-40B4-BE49-F238E27FC236}">
              <a16:creationId xmlns:a16="http://schemas.microsoft.com/office/drawing/2014/main" id="{542D51C1-1EC8-4185-84EF-664ABA5F1D50}"/>
            </a:ext>
          </a:extLst>
        </xdr:cNvPr>
        <xdr:cNvSpPr txBox="1"/>
      </xdr:nvSpPr>
      <xdr:spPr>
        <a:xfrm>
          <a:off x="14414500" y="175432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671" name="フローチャート: 判断 670">
          <a:extLst>
            <a:ext uri="{FF2B5EF4-FFF2-40B4-BE49-F238E27FC236}">
              <a16:creationId xmlns:a16="http://schemas.microsoft.com/office/drawing/2014/main" id="{3795A539-1576-4B1C-BE59-A4C19DE778AC}"/>
            </a:ext>
          </a:extLst>
        </xdr:cNvPr>
        <xdr:cNvSpPr/>
      </xdr:nvSpPr>
      <xdr:spPr>
        <a:xfrm>
          <a:off x="14325600" y="1768801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672" name="フローチャート: 判断 671">
          <a:extLst>
            <a:ext uri="{FF2B5EF4-FFF2-40B4-BE49-F238E27FC236}">
              <a16:creationId xmlns:a16="http://schemas.microsoft.com/office/drawing/2014/main" id="{7D2CF49A-4A17-4F6B-95D3-73CCF8E6973E}"/>
            </a:ext>
          </a:extLst>
        </xdr:cNvPr>
        <xdr:cNvSpPr/>
      </xdr:nvSpPr>
      <xdr:spPr>
        <a:xfrm>
          <a:off x="1357884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673" name="フローチャート: 判断 672">
          <a:extLst>
            <a:ext uri="{FF2B5EF4-FFF2-40B4-BE49-F238E27FC236}">
              <a16:creationId xmlns:a16="http://schemas.microsoft.com/office/drawing/2014/main" id="{A541AEC7-F5D4-4C7A-A2E9-9992F3FB78CD}"/>
            </a:ext>
          </a:extLst>
        </xdr:cNvPr>
        <xdr:cNvSpPr/>
      </xdr:nvSpPr>
      <xdr:spPr>
        <a:xfrm>
          <a:off x="12804140" y="176945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74" name="フローチャート: 判断 673">
          <a:extLst>
            <a:ext uri="{FF2B5EF4-FFF2-40B4-BE49-F238E27FC236}">
              <a16:creationId xmlns:a16="http://schemas.microsoft.com/office/drawing/2014/main" id="{7AF1BA0D-B6C1-4262-A8F0-8669E1671CBB}"/>
            </a:ext>
          </a:extLst>
        </xdr:cNvPr>
        <xdr:cNvSpPr/>
      </xdr:nvSpPr>
      <xdr:spPr>
        <a:xfrm>
          <a:off x="12029440" y="177255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675" name="フローチャート: 判断 674">
          <a:extLst>
            <a:ext uri="{FF2B5EF4-FFF2-40B4-BE49-F238E27FC236}">
              <a16:creationId xmlns:a16="http://schemas.microsoft.com/office/drawing/2014/main" id="{C3C54885-1211-4C09-AE9C-1C1E3F8ADBBB}"/>
            </a:ext>
          </a:extLst>
        </xdr:cNvPr>
        <xdr:cNvSpPr/>
      </xdr:nvSpPr>
      <xdr:spPr>
        <a:xfrm>
          <a:off x="1123188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425600FA-FC97-47AF-9130-43FC21CC4386}"/>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BA9C924C-DFCC-4BED-B592-DFAF6143D492}"/>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9343A21E-CCC3-4AF5-A43D-76641B6A4B08}"/>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94FAEC4C-99C2-4692-9F4D-59FD8935BF7F}"/>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2AA8CF87-7A72-47BE-A351-879DD84022AF}"/>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111942</xdr:rowOff>
    </xdr:from>
    <xdr:to>
      <xdr:col>85</xdr:col>
      <xdr:colOff>177800</xdr:colOff>
      <xdr:row>108</xdr:row>
      <xdr:rowOff>42092</xdr:rowOff>
    </xdr:to>
    <xdr:sp macro="" textlink="">
      <xdr:nvSpPr>
        <xdr:cNvPr id="681" name="楕円 680">
          <a:extLst>
            <a:ext uri="{FF2B5EF4-FFF2-40B4-BE49-F238E27FC236}">
              <a16:creationId xmlns:a16="http://schemas.microsoft.com/office/drawing/2014/main" id="{5A3AD2D9-2963-46C2-97FF-0B07348AF7CC}"/>
            </a:ext>
          </a:extLst>
        </xdr:cNvPr>
        <xdr:cNvSpPr/>
      </xdr:nvSpPr>
      <xdr:spPr>
        <a:xfrm>
          <a:off x="14325600" y="1804942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90369</xdr:rowOff>
    </xdr:from>
    <xdr:ext cx="405111" cy="259045"/>
    <xdr:sp macro="" textlink="">
      <xdr:nvSpPr>
        <xdr:cNvPr id="682" name="【公民館】&#10;有形固定資産減価償却率該当値テキスト">
          <a:extLst>
            <a:ext uri="{FF2B5EF4-FFF2-40B4-BE49-F238E27FC236}">
              <a16:creationId xmlns:a16="http://schemas.microsoft.com/office/drawing/2014/main" id="{FAF321B0-38F8-42F1-AF65-EBA4C62A11FC}"/>
            </a:ext>
          </a:extLst>
        </xdr:cNvPr>
        <xdr:cNvSpPr txBox="1"/>
      </xdr:nvSpPr>
      <xdr:spPr>
        <a:xfrm>
          <a:off x="14414500" y="1802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90714</xdr:rowOff>
    </xdr:from>
    <xdr:to>
      <xdr:col>81</xdr:col>
      <xdr:colOff>101600</xdr:colOff>
      <xdr:row>108</xdr:row>
      <xdr:rowOff>20864</xdr:rowOff>
    </xdr:to>
    <xdr:sp macro="" textlink="">
      <xdr:nvSpPr>
        <xdr:cNvPr id="683" name="楕円 682">
          <a:extLst>
            <a:ext uri="{FF2B5EF4-FFF2-40B4-BE49-F238E27FC236}">
              <a16:creationId xmlns:a16="http://schemas.microsoft.com/office/drawing/2014/main" id="{77D49326-9338-46C8-A2AC-D90F14122936}"/>
            </a:ext>
          </a:extLst>
        </xdr:cNvPr>
        <xdr:cNvSpPr/>
      </xdr:nvSpPr>
      <xdr:spPr>
        <a:xfrm>
          <a:off x="13578840" y="180281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141514</xdr:rowOff>
    </xdr:from>
    <xdr:to>
      <xdr:col>85</xdr:col>
      <xdr:colOff>127000</xdr:colOff>
      <xdr:row>107</xdr:row>
      <xdr:rowOff>162742</xdr:rowOff>
    </xdr:to>
    <xdr:cxnSp macro="">
      <xdr:nvCxnSpPr>
        <xdr:cNvPr id="684" name="直線コネクタ 683">
          <a:extLst>
            <a:ext uri="{FF2B5EF4-FFF2-40B4-BE49-F238E27FC236}">
              <a16:creationId xmlns:a16="http://schemas.microsoft.com/office/drawing/2014/main" id="{7FE2E71E-E508-4EA3-84CD-83F839625FCA}"/>
            </a:ext>
          </a:extLst>
        </xdr:cNvPr>
        <xdr:cNvCxnSpPr/>
      </xdr:nvCxnSpPr>
      <xdr:spPr>
        <a:xfrm>
          <a:off x="13629640" y="18078994"/>
          <a:ext cx="74676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49893</xdr:rowOff>
    </xdr:from>
    <xdr:to>
      <xdr:col>76</xdr:col>
      <xdr:colOff>165100</xdr:colOff>
      <xdr:row>107</xdr:row>
      <xdr:rowOff>151493</xdr:rowOff>
    </xdr:to>
    <xdr:sp macro="" textlink="">
      <xdr:nvSpPr>
        <xdr:cNvPr id="685" name="楕円 684">
          <a:extLst>
            <a:ext uri="{FF2B5EF4-FFF2-40B4-BE49-F238E27FC236}">
              <a16:creationId xmlns:a16="http://schemas.microsoft.com/office/drawing/2014/main" id="{0446AB7B-B947-419D-B070-A7EA6E15A781}"/>
            </a:ext>
          </a:extLst>
        </xdr:cNvPr>
        <xdr:cNvSpPr/>
      </xdr:nvSpPr>
      <xdr:spPr>
        <a:xfrm>
          <a:off x="12804140" y="1798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100693</xdr:rowOff>
    </xdr:from>
    <xdr:to>
      <xdr:col>81</xdr:col>
      <xdr:colOff>50800</xdr:colOff>
      <xdr:row>107</xdr:row>
      <xdr:rowOff>141514</xdr:rowOff>
    </xdr:to>
    <xdr:cxnSp macro="">
      <xdr:nvCxnSpPr>
        <xdr:cNvPr id="686" name="直線コネクタ 685">
          <a:extLst>
            <a:ext uri="{FF2B5EF4-FFF2-40B4-BE49-F238E27FC236}">
              <a16:creationId xmlns:a16="http://schemas.microsoft.com/office/drawing/2014/main" id="{8C220C81-B150-4244-9549-74680B9C94FE}"/>
            </a:ext>
          </a:extLst>
        </xdr:cNvPr>
        <xdr:cNvCxnSpPr/>
      </xdr:nvCxnSpPr>
      <xdr:spPr>
        <a:xfrm>
          <a:off x="12854940" y="18038173"/>
          <a:ext cx="7747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28666</xdr:rowOff>
    </xdr:from>
    <xdr:to>
      <xdr:col>72</xdr:col>
      <xdr:colOff>38100</xdr:colOff>
      <xdr:row>107</xdr:row>
      <xdr:rowOff>130266</xdr:rowOff>
    </xdr:to>
    <xdr:sp macro="" textlink="">
      <xdr:nvSpPr>
        <xdr:cNvPr id="687" name="楕円 686">
          <a:extLst>
            <a:ext uri="{FF2B5EF4-FFF2-40B4-BE49-F238E27FC236}">
              <a16:creationId xmlns:a16="http://schemas.microsoft.com/office/drawing/2014/main" id="{4BBC32C7-89A9-4008-97EC-2FBF998AC1C8}"/>
            </a:ext>
          </a:extLst>
        </xdr:cNvPr>
        <xdr:cNvSpPr/>
      </xdr:nvSpPr>
      <xdr:spPr>
        <a:xfrm>
          <a:off x="12029440" y="179661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79466</xdr:rowOff>
    </xdr:from>
    <xdr:to>
      <xdr:col>76</xdr:col>
      <xdr:colOff>114300</xdr:colOff>
      <xdr:row>107</xdr:row>
      <xdr:rowOff>100693</xdr:rowOff>
    </xdr:to>
    <xdr:cxnSp macro="">
      <xdr:nvCxnSpPr>
        <xdr:cNvPr id="688" name="直線コネクタ 687">
          <a:extLst>
            <a:ext uri="{FF2B5EF4-FFF2-40B4-BE49-F238E27FC236}">
              <a16:creationId xmlns:a16="http://schemas.microsoft.com/office/drawing/2014/main" id="{7F7988D3-4D6F-42C4-B893-A65ADA8B9DDF}"/>
            </a:ext>
          </a:extLst>
        </xdr:cNvPr>
        <xdr:cNvCxnSpPr/>
      </xdr:nvCxnSpPr>
      <xdr:spPr>
        <a:xfrm>
          <a:off x="12072620" y="18016946"/>
          <a:ext cx="7823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157662</xdr:rowOff>
    </xdr:from>
    <xdr:to>
      <xdr:col>67</xdr:col>
      <xdr:colOff>101600</xdr:colOff>
      <xdr:row>107</xdr:row>
      <xdr:rowOff>87812</xdr:rowOff>
    </xdr:to>
    <xdr:sp macro="" textlink="">
      <xdr:nvSpPr>
        <xdr:cNvPr id="689" name="楕円 688">
          <a:extLst>
            <a:ext uri="{FF2B5EF4-FFF2-40B4-BE49-F238E27FC236}">
              <a16:creationId xmlns:a16="http://schemas.microsoft.com/office/drawing/2014/main" id="{4565D782-ED27-42E6-8EEC-D8277C38AE3E}"/>
            </a:ext>
          </a:extLst>
        </xdr:cNvPr>
        <xdr:cNvSpPr/>
      </xdr:nvSpPr>
      <xdr:spPr>
        <a:xfrm>
          <a:off x="11231880" y="179275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37012</xdr:rowOff>
    </xdr:from>
    <xdr:to>
      <xdr:col>71</xdr:col>
      <xdr:colOff>177800</xdr:colOff>
      <xdr:row>107</xdr:row>
      <xdr:rowOff>79466</xdr:rowOff>
    </xdr:to>
    <xdr:cxnSp macro="">
      <xdr:nvCxnSpPr>
        <xdr:cNvPr id="690" name="直線コネクタ 689">
          <a:extLst>
            <a:ext uri="{FF2B5EF4-FFF2-40B4-BE49-F238E27FC236}">
              <a16:creationId xmlns:a16="http://schemas.microsoft.com/office/drawing/2014/main" id="{76E1A5F0-980D-4377-B154-56543A72851D}"/>
            </a:ext>
          </a:extLst>
        </xdr:cNvPr>
        <xdr:cNvCxnSpPr/>
      </xdr:nvCxnSpPr>
      <xdr:spPr>
        <a:xfrm>
          <a:off x="11282680" y="17974492"/>
          <a:ext cx="78994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11265</xdr:rowOff>
    </xdr:from>
    <xdr:ext cx="405111" cy="259045"/>
    <xdr:sp macro="" textlink="">
      <xdr:nvSpPr>
        <xdr:cNvPr id="691" name="n_1aveValue【公民館】&#10;有形固定資産減価償却率">
          <a:extLst>
            <a:ext uri="{FF2B5EF4-FFF2-40B4-BE49-F238E27FC236}">
              <a16:creationId xmlns:a16="http://schemas.microsoft.com/office/drawing/2014/main" id="{16E1DE07-4F16-41B2-8F6B-224BB3A68D9B}"/>
            </a:ext>
          </a:extLst>
        </xdr:cNvPr>
        <xdr:cNvSpPr txBox="1"/>
      </xdr:nvSpPr>
      <xdr:spPr>
        <a:xfrm>
          <a:off x="13437244" y="1744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692" name="n_2aveValue【公民館】&#10;有形固定資産減価償却率">
          <a:extLst>
            <a:ext uri="{FF2B5EF4-FFF2-40B4-BE49-F238E27FC236}">
              <a16:creationId xmlns:a16="http://schemas.microsoft.com/office/drawing/2014/main" id="{E8356D7C-CDE0-42EB-BA06-F86FB088C95D}"/>
            </a:ext>
          </a:extLst>
        </xdr:cNvPr>
        <xdr:cNvSpPr txBox="1"/>
      </xdr:nvSpPr>
      <xdr:spPr>
        <a:xfrm>
          <a:off x="12675244" y="17473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693" name="n_3aveValue【公民館】&#10;有形固定資産減価償却率">
          <a:extLst>
            <a:ext uri="{FF2B5EF4-FFF2-40B4-BE49-F238E27FC236}">
              <a16:creationId xmlns:a16="http://schemas.microsoft.com/office/drawing/2014/main" id="{FDC7948D-5DFB-41DC-8E6D-572E3309C4FF}"/>
            </a:ext>
          </a:extLst>
        </xdr:cNvPr>
        <xdr:cNvSpPr txBox="1"/>
      </xdr:nvSpPr>
      <xdr:spPr>
        <a:xfrm>
          <a:off x="11900544" y="17504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4734</xdr:rowOff>
    </xdr:from>
    <xdr:ext cx="405111" cy="259045"/>
    <xdr:sp macro="" textlink="">
      <xdr:nvSpPr>
        <xdr:cNvPr id="694" name="n_4aveValue【公民館】&#10;有形固定資産減価償却率">
          <a:extLst>
            <a:ext uri="{FF2B5EF4-FFF2-40B4-BE49-F238E27FC236}">
              <a16:creationId xmlns:a16="http://schemas.microsoft.com/office/drawing/2014/main" id="{C7AC749F-EFAC-47FD-8FCB-EDE42BEAB6AE}"/>
            </a:ext>
          </a:extLst>
        </xdr:cNvPr>
        <xdr:cNvSpPr txBox="1"/>
      </xdr:nvSpPr>
      <xdr:spPr>
        <a:xfrm>
          <a:off x="11102984" y="1743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11991</xdr:rowOff>
    </xdr:from>
    <xdr:ext cx="405111" cy="259045"/>
    <xdr:sp macro="" textlink="">
      <xdr:nvSpPr>
        <xdr:cNvPr id="695" name="n_1mainValue【公民館】&#10;有形固定資産減価償却率">
          <a:extLst>
            <a:ext uri="{FF2B5EF4-FFF2-40B4-BE49-F238E27FC236}">
              <a16:creationId xmlns:a16="http://schemas.microsoft.com/office/drawing/2014/main" id="{81D75373-9876-4CAF-86F1-A09D4C4FA542}"/>
            </a:ext>
          </a:extLst>
        </xdr:cNvPr>
        <xdr:cNvSpPr txBox="1"/>
      </xdr:nvSpPr>
      <xdr:spPr>
        <a:xfrm>
          <a:off x="134372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142620</xdr:rowOff>
    </xdr:from>
    <xdr:ext cx="405111" cy="259045"/>
    <xdr:sp macro="" textlink="">
      <xdr:nvSpPr>
        <xdr:cNvPr id="696" name="n_2mainValue【公民館】&#10;有形固定資産減価償却率">
          <a:extLst>
            <a:ext uri="{FF2B5EF4-FFF2-40B4-BE49-F238E27FC236}">
              <a16:creationId xmlns:a16="http://schemas.microsoft.com/office/drawing/2014/main" id="{965399C1-ABD6-495E-9C27-F4AC5EE29461}"/>
            </a:ext>
          </a:extLst>
        </xdr:cNvPr>
        <xdr:cNvSpPr txBox="1"/>
      </xdr:nvSpPr>
      <xdr:spPr>
        <a:xfrm>
          <a:off x="12675244" y="18080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121393</xdr:rowOff>
    </xdr:from>
    <xdr:ext cx="405111" cy="259045"/>
    <xdr:sp macro="" textlink="">
      <xdr:nvSpPr>
        <xdr:cNvPr id="697" name="n_3mainValue【公民館】&#10;有形固定資産減価償却率">
          <a:extLst>
            <a:ext uri="{FF2B5EF4-FFF2-40B4-BE49-F238E27FC236}">
              <a16:creationId xmlns:a16="http://schemas.microsoft.com/office/drawing/2014/main" id="{EA753C8F-B8C7-4D60-AEF3-0294C57B3F44}"/>
            </a:ext>
          </a:extLst>
        </xdr:cNvPr>
        <xdr:cNvSpPr txBox="1"/>
      </xdr:nvSpPr>
      <xdr:spPr>
        <a:xfrm>
          <a:off x="11900544" y="1805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78939</xdr:rowOff>
    </xdr:from>
    <xdr:ext cx="405111" cy="259045"/>
    <xdr:sp macro="" textlink="">
      <xdr:nvSpPr>
        <xdr:cNvPr id="698" name="n_4mainValue【公民館】&#10;有形固定資産減価償却率">
          <a:extLst>
            <a:ext uri="{FF2B5EF4-FFF2-40B4-BE49-F238E27FC236}">
              <a16:creationId xmlns:a16="http://schemas.microsoft.com/office/drawing/2014/main" id="{B4C23272-053D-4A90-8D19-24CAA5AD59C6}"/>
            </a:ext>
          </a:extLst>
        </xdr:cNvPr>
        <xdr:cNvSpPr txBox="1"/>
      </xdr:nvSpPr>
      <xdr:spPr>
        <a:xfrm>
          <a:off x="11102984" y="1801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132CEA94-C998-45B1-BDC7-42225A04B0A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5D5CF673-ED5A-4F62-8735-93DB86EB95A3}"/>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E964DA6F-2B49-4860-B1E4-A45B242D5B92}"/>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15CCC5A4-C5CB-4CFA-8F72-355FDF3C250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26EB42F0-E1DE-4956-837F-8BDE7F964EE1}"/>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1F91956C-CCF9-4AFB-AFF9-B87360BB377F}"/>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31810599-E4D9-46A5-AE51-68FA09EB2853}"/>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FFA10A0C-EA28-4D8A-B5DE-0D95160267E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DD50B787-8515-43ED-A604-5FDF98D0F448}"/>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99ADF222-CCE9-463B-B772-CB5EF52FA31F}"/>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06815B97-BCFA-4957-B927-BFCDC9CB4C18}"/>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798AD980-9A0D-4FF7-84E9-AB586AFA4883}"/>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1988BFF1-BB4A-4A6A-9CA7-DDA9D9B1815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4971DEC2-B7F4-4EC8-9915-D2474D267207}"/>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76929D15-39E8-4F80-A731-FB8F1DBD955F}"/>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id="{86B50DA4-D81A-4A16-A1CE-8362B968D316}"/>
            </a:ext>
          </a:extLst>
        </xdr:cNvPr>
        <xdr:cNvSpPr txBox="1"/>
      </xdr:nvSpPr>
      <xdr:spPr>
        <a:xfrm>
          <a:off x="15630721" y="173723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84501BD7-43E9-4D5D-91BC-27838AA14A4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id="{358E9108-0512-4C83-AF81-3FAEA5B9BDBF}"/>
            </a:ext>
          </a:extLst>
        </xdr:cNvPr>
        <xdr:cNvSpPr txBox="1"/>
      </xdr:nvSpPr>
      <xdr:spPr>
        <a:xfrm>
          <a:off x="15630721" y="169989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FA6E0CE5-FDCF-4E14-9E3D-5D4B82BB48EF}"/>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id="{05E6DBEB-1BB5-4E4C-B55E-B769A5E2C735}"/>
            </a:ext>
          </a:extLst>
        </xdr:cNvPr>
        <xdr:cNvSpPr txBox="1"/>
      </xdr:nvSpPr>
      <xdr:spPr>
        <a:xfrm>
          <a:off x="15630721" y="1662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B6FE7E76-34E1-44DC-B607-FEFC80609A0E}"/>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id="{3B171745-ED25-4E0E-A7CA-3B21DAF35E2F}"/>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3CCB3986-10C8-4A4E-9A8A-AD73BC1199BC}"/>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722" name="直線コネクタ 721">
          <a:extLst>
            <a:ext uri="{FF2B5EF4-FFF2-40B4-BE49-F238E27FC236}">
              <a16:creationId xmlns:a16="http://schemas.microsoft.com/office/drawing/2014/main" id="{1F6FB85B-03D2-4963-9321-C3B5AF34EA1F}"/>
            </a:ext>
          </a:extLst>
        </xdr:cNvPr>
        <xdr:cNvCxnSpPr/>
      </xdr:nvCxnSpPr>
      <xdr:spPr>
        <a:xfrm flipV="1">
          <a:off x="19509104" y="16911980"/>
          <a:ext cx="0" cy="1344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723" name="【公民館】&#10;一人当たり面積最小値テキスト">
          <a:extLst>
            <a:ext uri="{FF2B5EF4-FFF2-40B4-BE49-F238E27FC236}">
              <a16:creationId xmlns:a16="http://schemas.microsoft.com/office/drawing/2014/main" id="{367DC6F0-C7E7-4888-A81D-6D87BF7E107E}"/>
            </a:ext>
          </a:extLst>
        </xdr:cNvPr>
        <xdr:cNvSpPr txBox="1"/>
      </xdr:nvSpPr>
      <xdr:spPr>
        <a:xfrm>
          <a:off x="19547840" y="1825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724" name="直線コネクタ 723">
          <a:extLst>
            <a:ext uri="{FF2B5EF4-FFF2-40B4-BE49-F238E27FC236}">
              <a16:creationId xmlns:a16="http://schemas.microsoft.com/office/drawing/2014/main" id="{31F48AEA-BF35-46C8-BEC5-20F8C86D5DF8}"/>
            </a:ext>
          </a:extLst>
        </xdr:cNvPr>
        <xdr:cNvCxnSpPr/>
      </xdr:nvCxnSpPr>
      <xdr:spPr>
        <a:xfrm>
          <a:off x="19443700" y="182560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725" name="【公民館】&#10;一人当たり面積最大値テキスト">
          <a:extLst>
            <a:ext uri="{FF2B5EF4-FFF2-40B4-BE49-F238E27FC236}">
              <a16:creationId xmlns:a16="http://schemas.microsoft.com/office/drawing/2014/main" id="{5FA2E1A2-DAE7-4F1A-A62B-DC71B0175074}"/>
            </a:ext>
          </a:extLst>
        </xdr:cNvPr>
        <xdr:cNvSpPr txBox="1"/>
      </xdr:nvSpPr>
      <xdr:spPr>
        <a:xfrm>
          <a:off x="19547840" y="1669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726" name="直線コネクタ 725">
          <a:extLst>
            <a:ext uri="{FF2B5EF4-FFF2-40B4-BE49-F238E27FC236}">
              <a16:creationId xmlns:a16="http://schemas.microsoft.com/office/drawing/2014/main" id="{074C95CE-EC80-4AD4-BC29-61E4DFBDECBF}"/>
            </a:ext>
          </a:extLst>
        </xdr:cNvPr>
        <xdr:cNvCxnSpPr/>
      </xdr:nvCxnSpPr>
      <xdr:spPr>
        <a:xfrm>
          <a:off x="19443700" y="16911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727" name="【公民館】&#10;一人当たり面積平均値テキスト">
          <a:extLst>
            <a:ext uri="{FF2B5EF4-FFF2-40B4-BE49-F238E27FC236}">
              <a16:creationId xmlns:a16="http://schemas.microsoft.com/office/drawing/2014/main" id="{768D795A-BADF-4E9D-8AFF-DCBE16F35E7C}"/>
            </a:ext>
          </a:extLst>
        </xdr:cNvPr>
        <xdr:cNvSpPr txBox="1"/>
      </xdr:nvSpPr>
      <xdr:spPr>
        <a:xfrm>
          <a:off x="19547840" y="1798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28" name="フローチャート: 判断 727">
          <a:extLst>
            <a:ext uri="{FF2B5EF4-FFF2-40B4-BE49-F238E27FC236}">
              <a16:creationId xmlns:a16="http://schemas.microsoft.com/office/drawing/2014/main" id="{BBDB6387-87E2-4AAE-B460-86C1AFA902C4}"/>
            </a:ext>
          </a:extLst>
        </xdr:cNvPr>
        <xdr:cNvSpPr/>
      </xdr:nvSpPr>
      <xdr:spPr>
        <a:xfrm>
          <a:off x="19458940" y="181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729" name="フローチャート: 判断 728">
          <a:extLst>
            <a:ext uri="{FF2B5EF4-FFF2-40B4-BE49-F238E27FC236}">
              <a16:creationId xmlns:a16="http://schemas.microsoft.com/office/drawing/2014/main" id="{669542E2-6E8F-4A7E-B498-938BC07EB5F4}"/>
            </a:ext>
          </a:extLst>
        </xdr:cNvPr>
        <xdr:cNvSpPr/>
      </xdr:nvSpPr>
      <xdr:spPr>
        <a:xfrm>
          <a:off x="18735040" y="18133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730" name="フローチャート: 判断 729">
          <a:extLst>
            <a:ext uri="{FF2B5EF4-FFF2-40B4-BE49-F238E27FC236}">
              <a16:creationId xmlns:a16="http://schemas.microsoft.com/office/drawing/2014/main" id="{F832E2D1-CFF6-4023-B9B8-2F03F6E029B7}"/>
            </a:ext>
          </a:extLst>
        </xdr:cNvPr>
        <xdr:cNvSpPr/>
      </xdr:nvSpPr>
      <xdr:spPr>
        <a:xfrm>
          <a:off x="17937480" y="1813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731" name="フローチャート: 判断 730">
          <a:extLst>
            <a:ext uri="{FF2B5EF4-FFF2-40B4-BE49-F238E27FC236}">
              <a16:creationId xmlns:a16="http://schemas.microsoft.com/office/drawing/2014/main" id="{C32E0FBC-50E8-406C-86FD-46A25C77FEDD}"/>
            </a:ext>
          </a:extLst>
        </xdr:cNvPr>
        <xdr:cNvSpPr/>
      </xdr:nvSpPr>
      <xdr:spPr>
        <a:xfrm>
          <a:off x="17162780" y="1813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732" name="フローチャート: 判断 731">
          <a:extLst>
            <a:ext uri="{FF2B5EF4-FFF2-40B4-BE49-F238E27FC236}">
              <a16:creationId xmlns:a16="http://schemas.microsoft.com/office/drawing/2014/main" id="{F5E066AF-AC1B-4FE6-BF6E-8BF7A87449B4}"/>
            </a:ext>
          </a:extLst>
        </xdr:cNvPr>
        <xdr:cNvSpPr/>
      </xdr:nvSpPr>
      <xdr:spPr>
        <a:xfrm>
          <a:off x="16388080" y="181269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DF5F6027-1FF0-4018-8609-25DA0EA28966}"/>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BCA88625-632F-4DAC-90A1-7AD295092952}"/>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927EB5CC-5501-4E18-8F67-A46FC66204C8}"/>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605A0F7B-51D9-46CF-9DBE-CAB970A86BCE}"/>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D4227BF1-F6DA-414F-B1E0-2BF206F35B0F}"/>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63348</xdr:rowOff>
    </xdr:from>
    <xdr:to>
      <xdr:col>116</xdr:col>
      <xdr:colOff>114300</xdr:colOff>
      <xdr:row>108</xdr:row>
      <xdr:rowOff>164948</xdr:rowOff>
    </xdr:to>
    <xdr:sp macro="" textlink="">
      <xdr:nvSpPr>
        <xdr:cNvPr id="738" name="楕円 737">
          <a:extLst>
            <a:ext uri="{FF2B5EF4-FFF2-40B4-BE49-F238E27FC236}">
              <a16:creationId xmlns:a16="http://schemas.microsoft.com/office/drawing/2014/main" id="{D9D2C12B-6CCA-49C0-A8E4-90CCCCB87328}"/>
            </a:ext>
          </a:extLst>
        </xdr:cNvPr>
        <xdr:cNvSpPr/>
      </xdr:nvSpPr>
      <xdr:spPr>
        <a:xfrm>
          <a:off x="19458940" y="1816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1541</xdr:rowOff>
    </xdr:from>
    <xdr:ext cx="469744" cy="259045"/>
    <xdr:sp macro="" textlink="">
      <xdr:nvSpPr>
        <xdr:cNvPr id="739" name="【公民館】&#10;一人当たり面積該当値テキスト">
          <a:extLst>
            <a:ext uri="{FF2B5EF4-FFF2-40B4-BE49-F238E27FC236}">
              <a16:creationId xmlns:a16="http://schemas.microsoft.com/office/drawing/2014/main" id="{881331AE-BDB3-4510-B20B-86B5AE3A59CD}"/>
            </a:ext>
          </a:extLst>
        </xdr:cNvPr>
        <xdr:cNvSpPr txBox="1"/>
      </xdr:nvSpPr>
      <xdr:spPr>
        <a:xfrm>
          <a:off x="19547840" y="1810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64109</xdr:rowOff>
    </xdr:from>
    <xdr:to>
      <xdr:col>112</xdr:col>
      <xdr:colOff>38100</xdr:colOff>
      <xdr:row>108</xdr:row>
      <xdr:rowOff>165709</xdr:rowOff>
    </xdr:to>
    <xdr:sp macro="" textlink="">
      <xdr:nvSpPr>
        <xdr:cNvPr id="740" name="楕円 739">
          <a:extLst>
            <a:ext uri="{FF2B5EF4-FFF2-40B4-BE49-F238E27FC236}">
              <a16:creationId xmlns:a16="http://schemas.microsoft.com/office/drawing/2014/main" id="{79B5457A-175E-457F-A6FC-37E8BAC0DA96}"/>
            </a:ext>
          </a:extLst>
        </xdr:cNvPr>
        <xdr:cNvSpPr/>
      </xdr:nvSpPr>
      <xdr:spPr>
        <a:xfrm>
          <a:off x="18735040" y="181692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114148</xdr:rowOff>
    </xdr:from>
    <xdr:to>
      <xdr:col>116</xdr:col>
      <xdr:colOff>63500</xdr:colOff>
      <xdr:row>108</xdr:row>
      <xdr:rowOff>114909</xdr:rowOff>
    </xdr:to>
    <xdr:cxnSp macro="">
      <xdr:nvCxnSpPr>
        <xdr:cNvPr id="741" name="直線コネクタ 740">
          <a:extLst>
            <a:ext uri="{FF2B5EF4-FFF2-40B4-BE49-F238E27FC236}">
              <a16:creationId xmlns:a16="http://schemas.microsoft.com/office/drawing/2014/main" id="{49F004AF-3321-4D53-9AE7-69EA982C6A6D}"/>
            </a:ext>
          </a:extLst>
        </xdr:cNvPr>
        <xdr:cNvCxnSpPr/>
      </xdr:nvCxnSpPr>
      <xdr:spPr>
        <a:xfrm flipV="1">
          <a:off x="18778220" y="18219268"/>
          <a:ext cx="73152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65024</xdr:rowOff>
    </xdr:from>
    <xdr:to>
      <xdr:col>107</xdr:col>
      <xdr:colOff>101600</xdr:colOff>
      <xdr:row>108</xdr:row>
      <xdr:rowOff>166624</xdr:rowOff>
    </xdr:to>
    <xdr:sp macro="" textlink="">
      <xdr:nvSpPr>
        <xdr:cNvPr id="742" name="楕円 741">
          <a:extLst>
            <a:ext uri="{FF2B5EF4-FFF2-40B4-BE49-F238E27FC236}">
              <a16:creationId xmlns:a16="http://schemas.microsoft.com/office/drawing/2014/main" id="{AF4AF3AC-3300-4DA1-898F-9B4C865C127A}"/>
            </a:ext>
          </a:extLst>
        </xdr:cNvPr>
        <xdr:cNvSpPr/>
      </xdr:nvSpPr>
      <xdr:spPr>
        <a:xfrm>
          <a:off x="17937480" y="181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114909</xdr:rowOff>
    </xdr:from>
    <xdr:to>
      <xdr:col>111</xdr:col>
      <xdr:colOff>177800</xdr:colOff>
      <xdr:row>108</xdr:row>
      <xdr:rowOff>115824</xdr:rowOff>
    </xdr:to>
    <xdr:cxnSp macro="">
      <xdr:nvCxnSpPr>
        <xdr:cNvPr id="743" name="直線コネクタ 742">
          <a:extLst>
            <a:ext uri="{FF2B5EF4-FFF2-40B4-BE49-F238E27FC236}">
              <a16:creationId xmlns:a16="http://schemas.microsoft.com/office/drawing/2014/main" id="{F2F30D38-4230-4C39-B583-088DF1C2DB1A}"/>
            </a:ext>
          </a:extLst>
        </xdr:cNvPr>
        <xdr:cNvCxnSpPr/>
      </xdr:nvCxnSpPr>
      <xdr:spPr>
        <a:xfrm flipV="1">
          <a:off x="17988280" y="18220029"/>
          <a:ext cx="78994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65787</xdr:rowOff>
    </xdr:from>
    <xdr:to>
      <xdr:col>102</xdr:col>
      <xdr:colOff>165100</xdr:colOff>
      <xdr:row>108</xdr:row>
      <xdr:rowOff>167387</xdr:rowOff>
    </xdr:to>
    <xdr:sp macro="" textlink="">
      <xdr:nvSpPr>
        <xdr:cNvPr id="744" name="楕円 743">
          <a:extLst>
            <a:ext uri="{FF2B5EF4-FFF2-40B4-BE49-F238E27FC236}">
              <a16:creationId xmlns:a16="http://schemas.microsoft.com/office/drawing/2014/main" id="{4A6214EC-E975-4D3C-B2F7-28D4AAE8911E}"/>
            </a:ext>
          </a:extLst>
        </xdr:cNvPr>
        <xdr:cNvSpPr/>
      </xdr:nvSpPr>
      <xdr:spPr>
        <a:xfrm>
          <a:off x="17162780" y="1817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115824</xdr:rowOff>
    </xdr:from>
    <xdr:to>
      <xdr:col>107</xdr:col>
      <xdr:colOff>50800</xdr:colOff>
      <xdr:row>108</xdr:row>
      <xdr:rowOff>116587</xdr:rowOff>
    </xdr:to>
    <xdr:cxnSp macro="">
      <xdr:nvCxnSpPr>
        <xdr:cNvPr id="745" name="直線コネクタ 744">
          <a:extLst>
            <a:ext uri="{FF2B5EF4-FFF2-40B4-BE49-F238E27FC236}">
              <a16:creationId xmlns:a16="http://schemas.microsoft.com/office/drawing/2014/main" id="{84F0CDF4-AD17-4C52-8053-921C082D355E}"/>
            </a:ext>
          </a:extLst>
        </xdr:cNvPr>
        <xdr:cNvCxnSpPr/>
      </xdr:nvCxnSpPr>
      <xdr:spPr>
        <a:xfrm flipV="1">
          <a:off x="17213580" y="18220944"/>
          <a:ext cx="7747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66396</xdr:rowOff>
    </xdr:from>
    <xdr:to>
      <xdr:col>98</xdr:col>
      <xdr:colOff>38100</xdr:colOff>
      <xdr:row>108</xdr:row>
      <xdr:rowOff>167996</xdr:rowOff>
    </xdr:to>
    <xdr:sp macro="" textlink="">
      <xdr:nvSpPr>
        <xdr:cNvPr id="746" name="楕円 745">
          <a:extLst>
            <a:ext uri="{FF2B5EF4-FFF2-40B4-BE49-F238E27FC236}">
              <a16:creationId xmlns:a16="http://schemas.microsoft.com/office/drawing/2014/main" id="{C2DA044F-99E6-459C-9E09-848380D63823}"/>
            </a:ext>
          </a:extLst>
        </xdr:cNvPr>
        <xdr:cNvSpPr/>
      </xdr:nvSpPr>
      <xdr:spPr>
        <a:xfrm>
          <a:off x="16388080" y="181715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116587</xdr:rowOff>
    </xdr:from>
    <xdr:to>
      <xdr:col>102</xdr:col>
      <xdr:colOff>114300</xdr:colOff>
      <xdr:row>108</xdr:row>
      <xdr:rowOff>117196</xdr:rowOff>
    </xdr:to>
    <xdr:cxnSp macro="">
      <xdr:nvCxnSpPr>
        <xdr:cNvPr id="747" name="直線コネクタ 746">
          <a:extLst>
            <a:ext uri="{FF2B5EF4-FFF2-40B4-BE49-F238E27FC236}">
              <a16:creationId xmlns:a16="http://schemas.microsoft.com/office/drawing/2014/main" id="{6BD1DCDA-37F0-42CB-90DF-0B9071A255D1}"/>
            </a:ext>
          </a:extLst>
        </xdr:cNvPr>
        <xdr:cNvCxnSpPr/>
      </xdr:nvCxnSpPr>
      <xdr:spPr>
        <a:xfrm flipV="1">
          <a:off x="16431260" y="18221707"/>
          <a:ext cx="78232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146727</xdr:rowOff>
    </xdr:from>
    <xdr:ext cx="469744" cy="259045"/>
    <xdr:sp macro="" textlink="">
      <xdr:nvSpPr>
        <xdr:cNvPr id="748" name="n_1aveValue【公民館】&#10;一人当たり面積">
          <a:extLst>
            <a:ext uri="{FF2B5EF4-FFF2-40B4-BE49-F238E27FC236}">
              <a16:creationId xmlns:a16="http://schemas.microsoft.com/office/drawing/2014/main" id="{BB052026-1D6A-44A1-989C-F89699078F4A}"/>
            </a:ext>
          </a:extLst>
        </xdr:cNvPr>
        <xdr:cNvSpPr txBox="1"/>
      </xdr:nvSpPr>
      <xdr:spPr>
        <a:xfrm>
          <a:off x="18561127" y="179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145508</xdr:rowOff>
    </xdr:from>
    <xdr:ext cx="469744" cy="259045"/>
    <xdr:sp macro="" textlink="">
      <xdr:nvSpPr>
        <xdr:cNvPr id="749" name="n_2aveValue【公民館】&#10;一人当たり面積">
          <a:extLst>
            <a:ext uri="{FF2B5EF4-FFF2-40B4-BE49-F238E27FC236}">
              <a16:creationId xmlns:a16="http://schemas.microsoft.com/office/drawing/2014/main" id="{F8939A86-28F3-4A41-B18A-F423178C219F}"/>
            </a:ext>
          </a:extLst>
        </xdr:cNvPr>
        <xdr:cNvSpPr txBox="1"/>
      </xdr:nvSpPr>
      <xdr:spPr>
        <a:xfrm>
          <a:off x="17776267" y="1791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145127</xdr:rowOff>
    </xdr:from>
    <xdr:ext cx="469744" cy="259045"/>
    <xdr:sp macro="" textlink="">
      <xdr:nvSpPr>
        <xdr:cNvPr id="750" name="n_3aveValue【公民館】&#10;一人当たり面積">
          <a:extLst>
            <a:ext uri="{FF2B5EF4-FFF2-40B4-BE49-F238E27FC236}">
              <a16:creationId xmlns:a16="http://schemas.microsoft.com/office/drawing/2014/main" id="{03041EEA-80B1-4DF5-8AC6-3ADBD237A552}"/>
            </a:ext>
          </a:extLst>
        </xdr:cNvPr>
        <xdr:cNvSpPr txBox="1"/>
      </xdr:nvSpPr>
      <xdr:spPr>
        <a:xfrm>
          <a:off x="17001567" y="1791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139946</xdr:rowOff>
    </xdr:from>
    <xdr:ext cx="469744" cy="259045"/>
    <xdr:sp macro="" textlink="">
      <xdr:nvSpPr>
        <xdr:cNvPr id="751" name="n_4aveValue【公民館】&#10;一人当たり面積">
          <a:extLst>
            <a:ext uri="{FF2B5EF4-FFF2-40B4-BE49-F238E27FC236}">
              <a16:creationId xmlns:a16="http://schemas.microsoft.com/office/drawing/2014/main" id="{641D2273-72FD-4D76-8CD8-9BC46904E133}"/>
            </a:ext>
          </a:extLst>
        </xdr:cNvPr>
        <xdr:cNvSpPr txBox="1"/>
      </xdr:nvSpPr>
      <xdr:spPr>
        <a:xfrm>
          <a:off x="16226867" y="1790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156836</xdr:rowOff>
    </xdr:from>
    <xdr:ext cx="469744" cy="259045"/>
    <xdr:sp macro="" textlink="">
      <xdr:nvSpPr>
        <xdr:cNvPr id="752" name="n_1mainValue【公民館】&#10;一人当たり面積">
          <a:extLst>
            <a:ext uri="{FF2B5EF4-FFF2-40B4-BE49-F238E27FC236}">
              <a16:creationId xmlns:a16="http://schemas.microsoft.com/office/drawing/2014/main" id="{717B7996-E953-4860-9D64-614ECE572EBD}"/>
            </a:ext>
          </a:extLst>
        </xdr:cNvPr>
        <xdr:cNvSpPr txBox="1"/>
      </xdr:nvSpPr>
      <xdr:spPr>
        <a:xfrm>
          <a:off x="18561127" y="1826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157751</xdr:rowOff>
    </xdr:from>
    <xdr:ext cx="469744" cy="259045"/>
    <xdr:sp macro="" textlink="">
      <xdr:nvSpPr>
        <xdr:cNvPr id="753" name="n_2mainValue【公民館】&#10;一人当たり面積">
          <a:extLst>
            <a:ext uri="{FF2B5EF4-FFF2-40B4-BE49-F238E27FC236}">
              <a16:creationId xmlns:a16="http://schemas.microsoft.com/office/drawing/2014/main" id="{1797FD54-D8CF-4CFE-81C9-21377BA856F7}"/>
            </a:ext>
          </a:extLst>
        </xdr:cNvPr>
        <xdr:cNvSpPr txBox="1"/>
      </xdr:nvSpPr>
      <xdr:spPr>
        <a:xfrm>
          <a:off x="17776267"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158514</xdr:rowOff>
    </xdr:from>
    <xdr:ext cx="469744" cy="259045"/>
    <xdr:sp macro="" textlink="">
      <xdr:nvSpPr>
        <xdr:cNvPr id="754" name="n_3mainValue【公民館】&#10;一人当たり面積">
          <a:extLst>
            <a:ext uri="{FF2B5EF4-FFF2-40B4-BE49-F238E27FC236}">
              <a16:creationId xmlns:a16="http://schemas.microsoft.com/office/drawing/2014/main" id="{ACBA2765-3014-4BC0-8F52-B1557FB0BBC4}"/>
            </a:ext>
          </a:extLst>
        </xdr:cNvPr>
        <xdr:cNvSpPr txBox="1"/>
      </xdr:nvSpPr>
      <xdr:spPr>
        <a:xfrm>
          <a:off x="17001567" y="1826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159123</xdr:rowOff>
    </xdr:from>
    <xdr:ext cx="469744" cy="259045"/>
    <xdr:sp macro="" textlink="">
      <xdr:nvSpPr>
        <xdr:cNvPr id="755" name="n_4mainValue【公民館】&#10;一人当たり面積">
          <a:extLst>
            <a:ext uri="{FF2B5EF4-FFF2-40B4-BE49-F238E27FC236}">
              <a16:creationId xmlns:a16="http://schemas.microsoft.com/office/drawing/2014/main" id="{208209CD-7200-4F8E-B483-B1882FFF72FB}"/>
            </a:ext>
          </a:extLst>
        </xdr:cNvPr>
        <xdr:cNvSpPr txBox="1"/>
      </xdr:nvSpPr>
      <xdr:spPr>
        <a:xfrm>
          <a:off x="16226867" y="1826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5258947F-858F-4713-BE75-CC7B4CDABF4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55C58F61-77FF-4DCE-9405-E16704BFE5B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F07240EB-83C4-4B69-9F40-290558E3C39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類似団体と比較して特に有形固定資産減価償却率が高くなっている施設は、幼稚園及び学校施設である。本町においては、幼稚園・小学校・中学校が各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校。いずれも昭和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年代後半から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年代に整備された施設で老朽化が進んでいる。その中でも、取得が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番古い施設は幼稚園であり、ここ数年、老朽化が激しく、設備の故障等も多くなり、園舎の建替に向け事務を進めているところである。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小学校・中学校においても、個別施設計画に基づき、少子化による児童・生徒数の推移を鑑みながら、施設の統合を視野に入れた学校施設の運営方針を検討する必要がある。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老朽化していた公営住宅の大規模な建替工事を実施している。また、比較的新しい施設についても、計画的に予防保全的な更新を行い、長寿命化を図っている。今後も個別施設計画に基づき、計画的に建替等を行っていく予定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68318F6-33FD-41C0-A2A6-011F58C6F33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D921843-6ABC-495C-A0BE-0CECF2075468}"/>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EC0DA1D-AF0E-4FA5-BAD4-346F7CE0883E}"/>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8F70924-3113-4927-A6A9-B20EFE3AF14A}"/>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40F6544-F535-49B3-8CAB-FAC6EB8DF04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3F17EC0-4B43-4802-BD43-0F3860A9CE5A}"/>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D3483FC-97B8-46C9-A675-AA3FBBEEFC3C}"/>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C87BB18-229C-43A6-A7D5-79CCA0EB7A0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2B2D1EA-7F97-4C7F-9D67-C93C62FEC2E8}"/>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E964F3C-BFE8-49A0-9F9C-9B5AB0A4FCCA}"/>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3,649
3,521
110.63
4,620,904
4,518,938
97,366
2,003,137
3,868,661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16D2596-7EB3-4D13-AB2B-3721C4DB18A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CCBC0C2-4FAB-4E5C-B122-409CE350B90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65A01D8-6FBE-4AA7-B7EC-1E4E0F98796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6B6ECC3-2397-40BE-B9AF-1269931CAA6E}"/>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8D8D453-1552-4AD6-A5B4-089468C34A7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E5581CC-DCEC-4506-B7EC-3F50559892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9B72493-F461-4FF9-BDCE-39C196E5213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30A1990-6F2A-42B9-B7F9-C1F4150F77AC}"/>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672BFFA-D5CE-430C-830E-639A44461077}"/>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D03F5A2-2E02-4A15-9C45-AC9D5EAE38A2}"/>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DD378C3-07E3-41DC-8D5D-7E2591A80152}"/>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0BC70B9-260B-4694-B482-ACE918016AD4}"/>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BB00D5F-C00E-4D21-97CA-99FBCF034338}"/>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97BC617-F2FF-432D-BCC2-16EB9ED56DA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09B6D06-F7D0-46D6-9FBC-29FF84BFBFD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04EEBD4-5E83-4D45-A2C0-56779F28FAE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6509821-DF59-43F6-8611-5CB2114D45E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3E1D84D-1C02-486B-8225-1965F8CEEA9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EF19D45-64B0-4195-805A-49E25254178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9248821-EDCB-4436-8606-CCD7D5F4ED0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822FFF3-2B21-4943-AC08-C41FCBF6AE9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B1E3AFF-35D8-4F1D-ACAA-CA93C57217F9}"/>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30675DB-AD96-4504-939E-549D4E255AF7}"/>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2E3B2AA-4C64-44CB-85B5-DD2D093CB6C8}"/>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325384A-E937-4E0C-8FC2-C9582B7EF958}"/>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46E1D74-23E7-4F29-BA4C-9068EBA10612}"/>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F504D26-A8E6-4A93-B2E6-B08EA436EAB8}"/>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55E5C8B-0B17-48B6-B82E-573AE3988F5F}"/>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DEA9B80-4599-406C-9DE0-EB360B6C01E6}"/>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0CB0484-D2C1-4C2A-ADFD-BA92AA9D527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36BBCB3-7C3C-4F9B-9EE6-A35857A0612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32B6C0FB-F191-48E6-A2BE-EBF5F76660F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94206B6E-30E1-44A7-868D-BB3612332AE9}"/>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2265F735-4027-4E7E-AEB0-0A80FE40C8F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809781B6-B496-40FF-8CC6-E9C3EC08FD48}"/>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E67943D-2A7F-4479-9253-DF220B3BA0D5}"/>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D47A4CA7-E288-4175-8736-5C85DEFFB255}"/>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6535359C-B1D9-43EC-AB4D-4EFB7AAE4C1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CBD5CB91-4415-41D4-8C3C-1C6BB81EB27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BD01702-6EA3-4C66-850A-9F17E8CC084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B082BACA-FCDE-489A-A1F2-EBA81C42EFB5}"/>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6AAF07C-C1C8-4CD8-A484-4F8FBBF29CCD}"/>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96C50645-230F-4304-B5CF-771FD5B6F5A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9161A842-E818-4C2B-9BEA-DBE894D2101C}"/>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4DEFD9D0-C94D-482B-9BB9-090807400D9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D2529452-0354-420F-86BC-0ECE472F43CF}"/>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7BC0E9DD-F6E1-4B23-930E-24D4FE435C54}"/>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31CB319-DC87-4B78-921E-AD2FBB945B13}"/>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94E7510A-0CA4-475C-9924-28B2558DE1AC}"/>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904B8E73-5F04-4CDB-9610-F5E8BFFECD0D}"/>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D550A0DB-4A9F-4C80-949E-1539BEC34D18}"/>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305C5080-BF8D-43A9-8A15-500B8CCEFBFA}"/>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4A56443D-B201-4489-A665-F13F33F0C159}"/>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C8EF8BF8-172C-4BD3-A340-5CAA8A40DEC9}"/>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FFB615B5-F848-4945-A257-6087509FC06C}"/>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FCF60E2C-5DA4-4453-8E65-BC98F130278C}"/>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DE9B1972-3E3E-46D3-B113-4778EF955963}"/>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C9F93CAB-AE92-4BD9-845D-8E0627C6A00D}"/>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EB53BEF3-2067-4C1E-A05A-1F4B18123935}"/>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DBD5932D-9880-4596-A19F-D240093AAC61}"/>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D0B5022D-47C8-47C8-9B72-41451993D69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8F5F1BE3-4F4C-43E6-9011-3AA1D6A9354D}"/>
            </a:ext>
          </a:extLst>
        </xdr:cNvPr>
        <xdr:cNvCxnSpPr/>
      </xdr:nvCxnSpPr>
      <xdr:spPr>
        <a:xfrm flipV="1">
          <a:off x="4086225" y="926782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E4E21119-30A4-4F4E-A1FE-855C7127EA35}"/>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AB55B2F3-7996-47E0-8DE0-62A6C7282313}"/>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C25CB89A-CA10-45F4-9AAC-D97ECC58F978}"/>
            </a:ext>
          </a:extLst>
        </xdr:cNvPr>
        <xdr:cNvSpPr txBox="1"/>
      </xdr:nvSpPr>
      <xdr:spPr>
        <a:xfrm>
          <a:off x="4124960" y="9050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a:extLst>
            <a:ext uri="{FF2B5EF4-FFF2-40B4-BE49-F238E27FC236}">
              <a16:creationId xmlns:a16="http://schemas.microsoft.com/office/drawing/2014/main" id="{9FCEDDF7-1145-4F37-9D6F-631117776FE2}"/>
            </a:ext>
          </a:extLst>
        </xdr:cNvPr>
        <xdr:cNvCxnSpPr/>
      </xdr:nvCxnSpPr>
      <xdr:spPr>
        <a:xfrm>
          <a:off x="4020820" y="9267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158767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8C3EF8C0-866F-4CE8-B839-D534A042BDFE}"/>
            </a:ext>
          </a:extLst>
        </xdr:cNvPr>
        <xdr:cNvSpPr txBox="1"/>
      </xdr:nvSpPr>
      <xdr:spPr>
        <a:xfrm>
          <a:off x="4124960" y="1004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a:extLst>
            <a:ext uri="{FF2B5EF4-FFF2-40B4-BE49-F238E27FC236}">
              <a16:creationId xmlns:a16="http://schemas.microsoft.com/office/drawing/2014/main" id="{E49B1A7D-441E-4973-AE2C-2AF9D9B58511}"/>
            </a:ext>
          </a:extLst>
        </xdr:cNvPr>
        <xdr:cNvSpPr/>
      </xdr:nvSpPr>
      <xdr:spPr>
        <a:xfrm>
          <a:off x="4036060" y="1019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a:extLst>
            <a:ext uri="{FF2B5EF4-FFF2-40B4-BE49-F238E27FC236}">
              <a16:creationId xmlns:a16="http://schemas.microsoft.com/office/drawing/2014/main" id="{9C1BD190-311B-4BA4-BD0B-8B88B5889E6D}"/>
            </a:ext>
          </a:extLst>
        </xdr:cNvPr>
        <xdr:cNvSpPr/>
      </xdr:nvSpPr>
      <xdr:spPr>
        <a:xfrm>
          <a:off x="3312160" y="10186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a:extLst>
            <a:ext uri="{FF2B5EF4-FFF2-40B4-BE49-F238E27FC236}">
              <a16:creationId xmlns:a16="http://schemas.microsoft.com/office/drawing/2014/main" id="{960BBB7E-65EF-47A1-A840-EAF4C13A6EF0}"/>
            </a:ext>
          </a:extLst>
        </xdr:cNvPr>
        <xdr:cNvSpPr/>
      </xdr:nvSpPr>
      <xdr:spPr>
        <a:xfrm>
          <a:off x="2514600" y="1019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82" name="フローチャート: 判断 81">
          <a:extLst>
            <a:ext uri="{FF2B5EF4-FFF2-40B4-BE49-F238E27FC236}">
              <a16:creationId xmlns:a16="http://schemas.microsoft.com/office/drawing/2014/main" id="{1FC47059-6FA5-4B9D-8BEC-8FBB1BC370CC}"/>
            </a:ext>
          </a:extLst>
        </xdr:cNvPr>
        <xdr:cNvSpPr/>
      </xdr:nvSpPr>
      <xdr:spPr>
        <a:xfrm>
          <a:off x="1739900" y="1022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83" name="フローチャート: 判断 82">
          <a:extLst>
            <a:ext uri="{FF2B5EF4-FFF2-40B4-BE49-F238E27FC236}">
              <a16:creationId xmlns:a16="http://schemas.microsoft.com/office/drawing/2014/main" id="{D0467732-EB99-4D9C-B2EF-76E0C5CDFE34}"/>
            </a:ext>
          </a:extLst>
        </xdr:cNvPr>
        <xdr:cNvSpPr/>
      </xdr:nvSpPr>
      <xdr:spPr>
        <a:xfrm>
          <a:off x="965200" y="101771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B22BD386-2F10-424C-9B99-6C3E7BF3E9E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C99FE55B-846E-4A15-A5AC-855695BA68C1}"/>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2F9CDFE3-0C4A-4144-8DC6-8A6ABA49EA42}"/>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FC9E6E3B-95D3-44F0-B8FB-2E872E688B9E}"/>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BDEB258-F35C-4B19-A5CB-E2B72FC1A836}"/>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44450</xdr:rowOff>
    </xdr:from>
    <xdr:to>
      <xdr:col>24</xdr:col>
      <xdr:colOff>114300</xdr:colOff>
      <xdr:row>61</xdr:row>
      <xdr:rowOff>146050</xdr:rowOff>
    </xdr:to>
    <xdr:sp macro="" textlink="">
      <xdr:nvSpPr>
        <xdr:cNvPr id="89" name="楕円 88">
          <a:extLst>
            <a:ext uri="{FF2B5EF4-FFF2-40B4-BE49-F238E27FC236}">
              <a16:creationId xmlns:a16="http://schemas.microsoft.com/office/drawing/2014/main" id="{177441DC-84F9-4E43-8B6D-0251E1A97C1A}"/>
            </a:ext>
          </a:extLst>
        </xdr:cNvPr>
        <xdr:cNvSpPr/>
      </xdr:nvSpPr>
      <xdr:spPr>
        <a:xfrm>
          <a:off x="403606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22877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48651D55-0E89-44A5-AF11-85190AAED703}"/>
            </a:ext>
          </a:extLst>
        </xdr:cNvPr>
        <xdr:cNvSpPr txBox="1"/>
      </xdr:nvSpPr>
      <xdr:spPr>
        <a:xfrm>
          <a:off x="4124960"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170180</xdr:rowOff>
    </xdr:from>
    <xdr:to>
      <xdr:col>20</xdr:col>
      <xdr:colOff>38100</xdr:colOff>
      <xdr:row>61</xdr:row>
      <xdr:rowOff>100330</xdr:rowOff>
    </xdr:to>
    <xdr:sp macro="" textlink="">
      <xdr:nvSpPr>
        <xdr:cNvPr id="91" name="楕円 90">
          <a:extLst>
            <a:ext uri="{FF2B5EF4-FFF2-40B4-BE49-F238E27FC236}">
              <a16:creationId xmlns:a16="http://schemas.microsoft.com/office/drawing/2014/main" id="{33EACD0D-6D06-46D4-BCBB-C561952E2AEA}"/>
            </a:ext>
          </a:extLst>
        </xdr:cNvPr>
        <xdr:cNvSpPr/>
      </xdr:nvSpPr>
      <xdr:spPr>
        <a:xfrm>
          <a:off x="3312160" y="10228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49530</xdr:rowOff>
    </xdr:from>
    <xdr:to>
      <xdr:col>24</xdr:col>
      <xdr:colOff>63500</xdr:colOff>
      <xdr:row>61</xdr:row>
      <xdr:rowOff>95250</xdr:rowOff>
    </xdr:to>
    <xdr:cxnSp macro="">
      <xdr:nvCxnSpPr>
        <xdr:cNvPr id="92" name="直線コネクタ 91">
          <a:extLst>
            <a:ext uri="{FF2B5EF4-FFF2-40B4-BE49-F238E27FC236}">
              <a16:creationId xmlns:a16="http://schemas.microsoft.com/office/drawing/2014/main" id="{730F038C-C855-421C-9EF1-F18A402F6708}"/>
            </a:ext>
          </a:extLst>
        </xdr:cNvPr>
        <xdr:cNvCxnSpPr/>
      </xdr:nvCxnSpPr>
      <xdr:spPr>
        <a:xfrm>
          <a:off x="3355340" y="10275570"/>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74930</xdr:rowOff>
    </xdr:from>
    <xdr:to>
      <xdr:col>15</xdr:col>
      <xdr:colOff>101600</xdr:colOff>
      <xdr:row>61</xdr:row>
      <xdr:rowOff>5080</xdr:rowOff>
    </xdr:to>
    <xdr:sp macro="" textlink="">
      <xdr:nvSpPr>
        <xdr:cNvPr id="93" name="楕円 92">
          <a:extLst>
            <a:ext uri="{FF2B5EF4-FFF2-40B4-BE49-F238E27FC236}">
              <a16:creationId xmlns:a16="http://schemas.microsoft.com/office/drawing/2014/main" id="{6D451E35-E360-470F-81C4-CB923CCF110B}"/>
            </a:ext>
          </a:extLst>
        </xdr:cNvPr>
        <xdr:cNvSpPr/>
      </xdr:nvSpPr>
      <xdr:spPr>
        <a:xfrm>
          <a:off x="2514600" y="1013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125730</xdr:rowOff>
    </xdr:from>
    <xdr:to>
      <xdr:col>19</xdr:col>
      <xdr:colOff>177800</xdr:colOff>
      <xdr:row>61</xdr:row>
      <xdr:rowOff>49530</xdr:rowOff>
    </xdr:to>
    <xdr:cxnSp macro="">
      <xdr:nvCxnSpPr>
        <xdr:cNvPr id="94" name="直線コネクタ 93">
          <a:extLst>
            <a:ext uri="{FF2B5EF4-FFF2-40B4-BE49-F238E27FC236}">
              <a16:creationId xmlns:a16="http://schemas.microsoft.com/office/drawing/2014/main" id="{E53A7BB6-B06A-410E-BBBD-9857BBD92B33}"/>
            </a:ext>
          </a:extLst>
        </xdr:cNvPr>
        <xdr:cNvCxnSpPr/>
      </xdr:nvCxnSpPr>
      <xdr:spPr>
        <a:xfrm>
          <a:off x="2565400" y="10184130"/>
          <a:ext cx="78994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27305</xdr:rowOff>
    </xdr:from>
    <xdr:to>
      <xdr:col>10</xdr:col>
      <xdr:colOff>165100</xdr:colOff>
      <xdr:row>60</xdr:row>
      <xdr:rowOff>128905</xdr:rowOff>
    </xdr:to>
    <xdr:sp macro="" textlink="">
      <xdr:nvSpPr>
        <xdr:cNvPr id="95" name="楕円 94">
          <a:extLst>
            <a:ext uri="{FF2B5EF4-FFF2-40B4-BE49-F238E27FC236}">
              <a16:creationId xmlns:a16="http://schemas.microsoft.com/office/drawing/2014/main" id="{673A19E9-35C3-4D51-8D37-1C6FC0D6B78A}"/>
            </a:ext>
          </a:extLst>
        </xdr:cNvPr>
        <xdr:cNvSpPr/>
      </xdr:nvSpPr>
      <xdr:spPr>
        <a:xfrm>
          <a:off x="17399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78105</xdr:rowOff>
    </xdr:from>
    <xdr:to>
      <xdr:col>15</xdr:col>
      <xdr:colOff>50800</xdr:colOff>
      <xdr:row>60</xdr:row>
      <xdr:rowOff>125730</xdr:rowOff>
    </xdr:to>
    <xdr:cxnSp macro="">
      <xdr:nvCxnSpPr>
        <xdr:cNvPr id="96" name="直線コネクタ 95">
          <a:extLst>
            <a:ext uri="{FF2B5EF4-FFF2-40B4-BE49-F238E27FC236}">
              <a16:creationId xmlns:a16="http://schemas.microsoft.com/office/drawing/2014/main" id="{E4EDFA36-D55F-4D7E-99D0-31F74CF51214}"/>
            </a:ext>
          </a:extLst>
        </xdr:cNvPr>
        <xdr:cNvCxnSpPr/>
      </xdr:nvCxnSpPr>
      <xdr:spPr>
        <a:xfrm>
          <a:off x="1790700" y="10136505"/>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153035</xdr:rowOff>
    </xdr:from>
    <xdr:to>
      <xdr:col>6</xdr:col>
      <xdr:colOff>38100</xdr:colOff>
      <xdr:row>60</xdr:row>
      <xdr:rowOff>83185</xdr:rowOff>
    </xdr:to>
    <xdr:sp macro="" textlink="">
      <xdr:nvSpPr>
        <xdr:cNvPr id="97" name="楕円 96">
          <a:extLst>
            <a:ext uri="{FF2B5EF4-FFF2-40B4-BE49-F238E27FC236}">
              <a16:creationId xmlns:a16="http://schemas.microsoft.com/office/drawing/2014/main" id="{EFEC21C8-810E-4128-B406-87C4D944D956}"/>
            </a:ext>
          </a:extLst>
        </xdr:cNvPr>
        <xdr:cNvSpPr/>
      </xdr:nvSpPr>
      <xdr:spPr>
        <a:xfrm>
          <a:off x="965200" y="100437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32385</xdr:rowOff>
    </xdr:from>
    <xdr:to>
      <xdr:col>10</xdr:col>
      <xdr:colOff>114300</xdr:colOff>
      <xdr:row>60</xdr:row>
      <xdr:rowOff>78105</xdr:rowOff>
    </xdr:to>
    <xdr:cxnSp macro="">
      <xdr:nvCxnSpPr>
        <xdr:cNvPr id="98" name="直線コネクタ 97">
          <a:extLst>
            <a:ext uri="{FF2B5EF4-FFF2-40B4-BE49-F238E27FC236}">
              <a16:creationId xmlns:a16="http://schemas.microsoft.com/office/drawing/2014/main" id="{037947C2-7F44-4275-BD28-9002C7D37C14}"/>
            </a:ext>
          </a:extLst>
        </xdr:cNvPr>
        <xdr:cNvCxnSpPr/>
      </xdr:nvCxnSpPr>
      <xdr:spPr>
        <a:xfrm>
          <a:off x="1008380" y="10090785"/>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74947</xdr:rowOff>
    </xdr:from>
    <xdr:ext cx="405111" cy="259045"/>
    <xdr:sp macro="" textlink="">
      <xdr:nvSpPr>
        <xdr:cNvPr id="99" name="n_1aveValue【体育館・プール】&#10;有形固定資産減価償却率">
          <a:extLst>
            <a:ext uri="{FF2B5EF4-FFF2-40B4-BE49-F238E27FC236}">
              <a16:creationId xmlns:a16="http://schemas.microsoft.com/office/drawing/2014/main" id="{05F13778-6F3F-448A-BF15-D2B1DE13C406}"/>
            </a:ext>
          </a:extLst>
        </xdr:cNvPr>
        <xdr:cNvSpPr txBox="1"/>
      </xdr:nvSpPr>
      <xdr:spPr>
        <a:xfrm>
          <a:off x="317056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57167</xdr:rowOff>
    </xdr:from>
    <xdr:ext cx="405111" cy="259045"/>
    <xdr:sp macro="" textlink="">
      <xdr:nvSpPr>
        <xdr:cNvPr id="100" name="n_2aveValue【体育館・プール】&#10;有形固定資産減価償却率">
          <a:extLst>
            <a:ext uri="{FF2B5EF4-FFF2-40B4-BE49-F238E27FC236}">
              <a16:creationId xmlns:a16="http://schemas.microsoft.com/office/drawing/2014/main" id="{6FE125C3-3B26-48FA-A351-8F2CB2B27754}"/>
            </a:ext>
          </a:extLst>
        </xdr:cNvPr>
        <xdr:cNvSpPr txBox="1"/>
      </xdr:nvSpPr>
      <xdr:spPr>
        <a:xfrm>
          <a:off x="238570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87647</xdr:rowOff>
    </xdr:from>
    <xdr:ext cx="405111" cy="259045"/>
    <xdr:sp macro="" textlink="">
      <xdr:nvSpPr>
        <xdr:cNvPr id="101" name="n_3aveValue【体育館・プール】&#10;有形固定資産減価償却率">
          <a:extLst>
            <a:ext uri="{FF2B5EF4-FFF2-40B4-BE49-F238E27FC236}">
              <a16:creationId xmlns:a16="http://schemas.microsoft.com/office/drawing/2014/main" id="{C7E86455-85FD-46DD-95B0-B1A8722E985F}"/>
            </a:ext>
          </a:extLst>
        </xdr:cNvPr>
        <xdr:cNvSpPr txBox="1"/>
      </xdr:nvSpPr>
      <xdr:spPr>
        <a:xfrm>
          <a:off x="161100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40022</xdr:rowOff>
    </xdr:from>
    <xdr:ext cx="405111" cy="259045"/>
    <xdr:sp macro="" textlink="">
      <xdr:nvSpPr>
        <xdr:cNvPr id="102" name="n_4aveValue【体育館・プール】&#10;有形固定資産減価償却率">
          <a:extLst>
            <a:ext uri="{FF2B5EF4-FFF2-40B4-BE49-F238E27FC236}">
              <a16:creationId xmlns:a16="http://schemas.microsoft.com/office/drawing/2014/main" id="{79C3BF25-6219-49EB-8BBD-7E2955F52E34}"/>
            </a:ext>
          </a:extLst>
        </xdr:cNvPr>
        <xdr:cNvSpPr txBox="1"/>
      </xdr:nvSpPr>
      <xdr:spPr>
        <a:xfrm>
          <a:off x="83630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91457</xdr:rowOff>
    </xdr:from>
    <xdr:ext cx="405111" cy="259045"/>
    <xdr:sp macro="" textlink="">
      <xdr:nvSpPr>
        <xdr:cNvPr id="103" name="n_1mainValue【体育館・プール】&#10;有形固定資産減価償却率">
          <a:extLst>
            <a:ext uri="{FF2B5EF4-FFF2-40B4-BE49-F238E27FC236}">
              <a16:creationId xmlns:a16="http://schemas.microsoft.com/office/drawing/2014/main" id="{2AA44069-96FC-4C24-BBB8-D30BB23F96FE}"/>
            </a:ext>
          </a:extLst>
        </xdr:cNvPr>
        <xdr:cNvSpPr txBox="1"/>
      </xdr:nvSpPr>
      <xdr:spPr>
        <a:xfrm>
          <a:off x="317056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21607</xdr:rowOff>
    </xdr:from>
    <xdr:ext cx="405111" cy="259045"/>
    <xdr:sp macro="" textlink="">
      <xdr:nvSpPr>
        <xdr:cNvPr id="104" name="n_2mainValue【体育館・プール】&#10;有形固定資産減価償却率">
          <a:extLst>
            <a:ext uri="{FF2B5EF4-FFF2-40B4-BE49-F238E27FC236}">
              <a16:creationId xmlns:a16="http://schemas.microsoft.com/office/drawing/2014/main" id="{7A6B919C-446F-4945-80E8-92A6810AEE17}"/>
            </a:ext>
          </a:extLst>
        </xdr:cNvPr>
        <xdr:cNvSpPr txBox="1"/>
      </xdr:nvSpPr>
      <xdr:spPr>
        <a:xfrm>
          <a:off x="238570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145432</xdr:rowOff>
    </xdr:from>
    <xdr:ext cx="405111" cy="259045"/>
    <xdr:sp macro="" textlink="">
      <xdr:nvSpPr>
        <xdr:cNvPr id="105" name="n_3mainValue【体育館・プール】&#10;有形固定資産減価償却率">
          <a:extLst>
            <a:ext uri="{FF2B5EF4-FFF2-40B4-BE49-F238E27FC236}">
              <a16:creationId xmlns:a16="http://schemas.microsoft.com/office/drawing/2014/main" id="{9DFB918D-89BA-4F43-9AA2-DD86A25A4EAC}"/>
            </a:ext>
          </a:extLst>
        </xdr:cNvPr>
        <xdr:cNvSpPr txBox="1"/>
      </xdr:nvSpPr>
      <xdr:spPr>
        <a:xfrm>
          <a:off x="161100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99712</xdr:rowOff>
    </xdr:from>
    <xdr:ext cx="405111" cy="259045"/>
    <xdr:sp macro="" textlink="">
      <xdr:nvSpPr>
        <xdr:cNvPr id="106" name="n_4mainValue【体育館・プール】&#10;有形固定資産減価償却率">
          <a:extLst>
            <a:ext uri="{FF2B5EF4-FFF2-40B4-BE49-F238E27FC236}">
              <a16:creationId xmlns:a16="http://schemas.microsoft.com/office/drawing/2014/main" id="{93D0ED3B-21E6-4EDD-A540-3295EAC5472F}"/>
            </a:ext>
          </a:extLst>
        </xdr:cNvPr>
        <xdr:cNvSpPr txBox="1"/>
      </xdr:nvSpPr>
      <xdr:spPr>
        <a:xfrm>
          <a:off x="83630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642BBE20-3A82-403B-8C4A-940CC5D3BDDE}"/>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A5BFD5BA-2A28-42A3-B030-6506EA09BBA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C01A65A9-9F92-4C88-9590-E4536E11FA9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E16286EB-D4EB-4436-BE10-FB0242325EAD}"/>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E5C068E7-0832-4B19-BD09-A36156A7045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25FB33E0-2592-4F1F-A1C0-891C3DF61C2F}"/>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4C94EFE5-0A43-4F93-9D12-6DB4BDFF50DE}"/>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D66DFF36-1ED4-45B0-BCB4-2960EFF142C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A53F64D8-A445-4A24-99CA-0851C9177DC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EFC9165-2D88-4B11-B560-E60216CCED55}"/>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804738F1-AB97-4E55-AF30-F7C9ACC5FF24}"/>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7B195251-9646-424E-A934-53C4D7D0CB05}"/>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985160D0-FA58-4A76-87B7-46F945AE6A70}"/>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89053802-7D27-4142-A374-287601F92296}"/>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E1B10888-5A43-4EE8-A4BE-72CF88AA913B}"/>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B78B1656-D376-4CC6-ADB1-8499D20AD05A}"/>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F7E4CCDB-0E9F-49AC-BF25-009396A5EC36}"/>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6880B9D1-F0C5-46E3-8669-1999FEE58718}"/>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48D255CD-C0B6-49BF-B0FF-3E25ABFB7D09}"/>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527CDBC4-F8DA-4917-9D5B-DD821AD3BC01}"/>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59F59EF1-C9FD-4D5F-8628-951EC046C2E6}"/>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88C3EB02-CEB8-4EFB-AB33-65A17B4ACE6A}"/>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08FD07C3-1AFC-42A5-B431-7A62343898D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4A1F6FC0-412D-4A5C-9499-4AC85E631C27}"/>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4C01605E-1A8E-495F-85BA-423F6CEF562A}"/>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32" name="直線コネクタ 131">
          <a:extLst>
            <a:ext uri="{FF2B5EF4-FFF2-40B4-BE49-F238E27FC236}">
              <a16:creationId xmlns:a16="http://schemas.microsoft.com/office/drawing/2014/main" id="{D3FA568B-A913-4710-A559-6892EAD9F65B}"/>
            </a:ext>
          </a:extLst>
        </xdr:cNvPr>
        <xdr:cNvCxnSpPr/>
      </xdr:nvCxnSpPr>
      <xdr:spPr>
        <a:xfrm flipV="1">
          <a:off x="9219565" y="9294332"/>
          <a:ext cx="0" cy="153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33" name="【体育館・プール】&#10;一人当たり面積最小値テキスト">
          <a:extLst>
            <a:ext uri="{FF2B5EF4-FFF2-40B4-BE49-F238E27FC236}">
              <a16:creationId xmlns:a16="http://schemas.microsoft.com/office/drawing/2014/main" id="{AF012000-4F90-4BBB-B1CD-F29009DE0F30}"/>
            </a:ext>
          </a:extLst>
        </xdr:cNvPr>
        <xdr:cNvSpPr txBox="1"/>
      </xdr:nvSpPr>
      <xdr:spPr>
        <a:xfrm>
          <a:off x="9258300" y="1083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34" name="直線コネクタ 133">
          <a:extLst>
            <a:ext uri="{FF2B5EF4-FFF2-40B4-BE49-F238E27FC236}">
              <a16:creationId xmlns:a16="http://schemas.microsoft.com/office/drawing/2014/main" id="{FB58867E-2603-4AEE-A6C7-CAC732FB1BD6}"/>
            </a:ext>
          </a:extLst>
        </xdr:cNvPr>
        <xdr:cNvCxnSpPr/>
      </xdr:nvCxnSpPr>
      <xdr:spPr>
        <a:xfrm>
          <a:off x="9154160" y="10828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35" name="【体育館・プール】&#10;一人当たり面積最大値テキスト">
          <a:extLst>
            <a:ext uri="{FF2B5EF4-FFF2-40B4-BE49-F238E27FC236}">
              <a16:creationId xmlns:a16="http://schemas.microsoft.com/office/drawing/2014/main" id="{06444FBD-56DC-4D1B-B3BA-A54B9141E918}"/>
            </a:ext>
          </a:extLst>
        </xdr:cNvPr>
        <xdr:cNvSpPr txBox="1"/>
      </xdr:nvSpPr>
      <xdr:spPr>
        <a:xfrm>
          <a:off x="9258300" y="907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36" name="直線コネクタ 135">
          <a:extLst>
            <a:ext uri="{FF2B5EF4-FFF2-40B4-BE49-F238E27FC236}">
              <a16:creationId xmlns:a16="http://schemas.microsoft.com/office/drawing/2014/main" id="{900D1DED-0294-4649-9288-A629A3A4EAB6}"/>
            </a:ext>
          </a:extLst>
        </xdr:cNvPr>
        <xdr:cNvCxnSpPr/>
      </xdr:nvCxnSpPr>
      <xdr:spPr>
        <a:xfrm>
          <a:off x="9154160" y="92943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55970</xdr:rowOff>
    </xdr:from>
    <xdr:ext cx="469744" cy="259045"/>
    <xdr:sp macro="" textlink="">
      <xdr:nvSpPr>
        <xdr:cNvPr id="137" name="【体育館・プール】&#10;一人当たり面積平均値テキスト">
          <a:extLst>
            <a:ext uri="{FF2B5EF4-FFF2-40B4-BE49-F238E27FC236}">
              <a16:creationId xmlns:a16="http://schemas.microsoft.com/office/drawing/2014/main" id="{AB2474FB-D626-4291-80FA-313B47C46980}"/>
            </a:ext>
          </a:extLst>
        </xdr:cNvPr>
        <xdr:cNvSpPr txBox="1"/>
      </xdr:nvSpPr>
      <xdr:spPr>
        <a:xfrm>
          <a:off x="9258300" y="104496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38" name="フローチャート: 判断 137">
          <a:extLst>
            <a:ext uri="{FF2B5EF4-FFF2-40B4-BE49-F238E27FC236}">
              <a16:creationId xmlns:a16="http://schemas.microsoft.com/office/drawing/2014/main" id="{681AEF74-8AD3-48BE-99C4-1F55D1C97D1C}"/>
            </a:ext>
          </a:extLst>
        </xdr:cNvPr>
        <xdr:cNvSpPr/>
      </xdr:nvSpPr>
      <xdr:spPr>
        <a:xfrm>
          <a:off x="9192260" y="104712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39" name="フローチャート: 判断 138">
          <a:extLst>
            <a:ext uri="{FF2B5EF4-FFF2-40B4-BE49-F238E27FC236}">
              <a16:creationId xmlns:a16="http://schemas.microsoft.com/office/drawing/2014/main" id="{6D98230A-700B-4046-9286-03132C87FEFF}"/>
            </a:ext>
          </a:extLst>
        </xdr:cNvPr>
        <xdr:cNvSpPr/>
      </xdr:nvSpPr>
      <xdr:spPr>
        <a:xfrm>
          <a:off x="8445500" y="10485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40" name="フローチャート: 判断 139">
          <a:extLst>
            <a:ext uri="{FF2B5EF4-FFF2-40B4-BE49-F238E27FC236}">
              <a16:creationId xmlns:a16="http://schemas.microsoft.com/office/drawing/2014/main" id="{49F62AA5-99CD-4854-982B-8A7D08A84CE8}"/>
            </a:ext>
          </a:extLst>
        </xdr:cNvPr>
        <xdr:cNvSpPr/>
      </xdr:nvSpPr>
      <xdr:spPr>
        <a:xfrm>
          <a:off x="7670800" y="104868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141" name="フローチャート: 判断 140">
          <a:extLst>
            <a:ext uri="{FF2B5EF4-FFF2-40B4-BE49-F238E27FC236}">
              <a16:creationId xmlns:a16="http://schemas.microsoft.com/office/drawing/2014/main" id="{ADDF0977-41E2-458E-8297-CA845B268487}"/>
            </a:ext>
          </a:extLst>
        </xdr:cNvPr>
        <xdr:cNvSpPr/>
      </xdr:nvSpPr>
      <xdr:spPr>
        <a:xfrm>
          <a:off x="6873240" y="104865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142" name="フローチャート: 判断 141">
          <a:extLst>
            <a:ext uri="{FF2B5EF4-FFF2-40B4-BE49-F238E27FC236}">
              <a16:creationId xmlns:a16="http://schemas.microsoft.com/office/drawing/2014/main" id="{76C127FA-ED33-4314-B367-DADECBC3F29F}"/>
            </a:ext>
          </a:extLst>
        </xdr:cNvPr>
        <xdr:cNvSpPr/>
      </xdr:nvSpPr>
      <xdr:spPr>
        <a:xfrm>
          <a:off x="6098540" y="104708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BCA44C72-1476-4E30-9EA4-6A82B05F95D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F1D3B563-95FA-4412-BC75-A3A7A7783FB8}"/>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174E2215-CE05-43CD-957B-4E8135544ECA}"/>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2D9645AA-ACFD-486D-B60E-1C68D81BD35C}"/>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98248882-BDA2-4AE8-94EE-AD2E4A3C6661}"/>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126855</xdr:rowOff>
    </xdr:from>
    <xdr:to>
      <xdr:col>55</xdr:col>
      <xdr:colOff>50800</xdr:colOff>
      <xdr:row>62</xdr:row>
      <xdr:rowOff>57005</xdr:rowOff>
    </xdr:to>
    <xdr:sp macro="" textlink="">
      <xdr:nvSpPr>
        <xdr:cNvPr id="148" name="楕円 147">
          <a:extLst>
            <a:ext uri="{FF2B5EF4-FFF2-40B4-BE49-F238E27FC236}">
              <a16:creationId xmlns:a16="http://schemas.microsoft.com/office/drawing/2014/main" id="{1D6729DC-686A-4781-9408-67269241F2C5}"/>
            </a:ext>
          </a:extLst>
        </xdr:cNvPr>
        <xdr:cNvSpPr/>
      </xdr:nvSpPr>
      <xdr:spPr>
        <a:xfrm>
          <a:off x="9192260" y="103528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149732</xdr:rowOff>
    </xdr:from>
    <xdr:ext cx="469744" cy="259045"/>
    <xdr:sp macro="" textlink="">
      <xdr:nvSpPr>
        <xdr:cNvPr id="149" name="【体育館・プール】&#10;一人当たり面積該当値テキスト">
          <a:extLst>
            <a:ext uri="{FF2B5EF4-FFF2-40B4-BE49-F238E27FC236}">
              <a16:creationId xmlns:a16="http://schemas.microsoft.com/office/drawing/2014/main" id="{71F202B5-BDA0-4B9C-8604-14AB74BF62D6}"/>
            </a:ext>
          </a:extLst>
        </xdr:cNvPr>
        <xdr:cNvSpPr txBox="1"/>
      </xdr:nvSpPr>
      <xdr:spPr>
        <a:xfrm>
          <a:off x="9258300" y="102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135999</xdr:rowOff>
    </xdr:from>
    <xdr:to>
      <xdr:col>50</xdr:col>
      <xdr:colOff>165100</xdr:colOff>
      <xdr:row>62</xdr:row>
      <xdr:rowOff>66149</xdr:rowOff>
    </xdr:to>
    <xdr:sp macro="" textlink="">
      <xdr:nvSpPr>
        <xdr:cNvPr id="150" name="楕円 149">
          <a:extLst>
            <a:ext uri="{FF2B5EF4-FFF2-40B4-BE49-F238E27FC236}">
              <a16:creationId xmlns:a16="http://schemas.microsoft.com/office/drawing/2014/main" id="{A780CD24-A78A-49C2-B55F-04D8409CA3C1}"/>
            </a:ext>
          </a:extLst>
        </xdr:cNvPr>
        <xdr:cNvSpPr/>
      </xdr:nvSpPr>
      <xdr:spPr>
        <a:xfrm>
          <a:off x="8445500" y="103620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6205</xdr:rowOff>
    </xdr:from>
    <xdr:to>
      <xdr:col>55</xdr:col>
      <xdr:colOff>0</xdr:colOff>
      <xdr:row>62</xdr:row>
      <xdr:rowOff>15349</xdr:rowOff>
    </xdr:to>
    <xdr:cxnSp macro="">
      <xdr:nvCxnSpPr>
        <xdr:cNvPr id="151" name="直線コネクタ 150">
          <a:extLst>
            <a:ext uri="{FF2B5EF4-FFF2-40B4-BE49-F238E27FC236}">
              <a16:creationId xmlns:a16="http://schemas.microsoft.com/office/drawing/2014/main" id="{6115CA57-00C8-46EB-9142-ABD9185DCCEA}"/>
            </a:ext>
          </a:extLst>
        </xdr:cNvPr>
        <xdr:cNvCxnSpPr/>
      </xdr:nvCxnSpPr>
      <xdr:spPr>
        <a:xfrm flipV="1">
          <a:off x="8496300" y="10399885"/>
          <a:ext cx="7239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146776</xdr:rowOff>
    </xdr:from>
    <xdr:to>
      <xdr:col>46</xdr:col>
      <xdr:colOff>38100</xdr:colOff>
      <xdr:row>62</xdr:row>
      <xdr:rowOff>76926</xdr:rowOff>
    </xdr:to>
    <xdr:sp macro="" textlink="">
      <xdr:nvSpPr>
        <xdr:cNvPr id="152" name="楕円 151">
          <a:extLst>
            <a:ext uri="{FF2B5EF4-FFF2-40B4-BE49-F238E27FC236}">
              <a16:creationId xmlns:a16="http://schemas.microsoft.com/office/drawing/2014/main" id="{43DC1D03-24AC-4A49-BE42-D0371B35A8B7}"/>
            </a:ext>
          </a:extLst>
        </xdr:cNvPr>
        <xdr:cNvSpPr/>
      </xdr:nvSpPr>
      <xdr:spPr>
        <a:xfrm>
          <a:off x="7670800" y="103728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15349</xdr:rowOff>
    </xdr:from>
    <xdr:to>
      <xdr:col>50</xdr:col>
      <xdr:colOff>114300</xdr:colOff>
      <xdr:row>62</xdr:row>
      <xdr:rowOff>26126</xdr:rowOff>
    </xdr:to>
    <xdr:cxnSp macro="">
      <xdr:nvCxnSpPr>
        <xdr:cNvPr id="153" name="直線コネクタ 152">
          <a:extLst>
            <a:ext uri="{FF2B5EF4-FFF2-40B4-BE49-F238E27FC236}">
              <a16:creationId xmlns:a16="http://schemas.microsoft.com/office/drawing/2014/main" id="{0508AC36-B94A-4434-9144-96C4AD47D104}"/>
            </a:ext>
          </a:extLst>
        </xdr:cNvPr>
        <xdr:cNvCxnSpPr/>
      </xdr:nvCxnSpPr>
      <xdr:spPr>
        <a:xfrm flipV="1">
          <a:off x="7713980" y="10409029"/>
          <a:ext cx="78232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156900</xdr:rowOff>
    </xdr:from>
    <xdr:to>
      <xdr:col>41</xdr:col>
      <xdr:colOff>101600</xdr:colOff>
      <xdr:row>62</xdr:row>
      <xdr:rowOff>87050</xdr:rowOff>
    </xdr:to>
    <xdr:sp macro="" textlink="">
      <xdr:nvSpPr>
        <xdr:cNvPr id="154" name="楕円 153">
          <a:extLst>
            <a:ext uri="{FF2B5EF4-FFF2-40B4-BE49-F238E27FC236}">
              <a16:creationId xmlns:a16="http://schemas.microsoft.com/office/drawing/2014/main" id="{F2C3B404-D0B9-442C-9D8C-F77FEFA0288B}"/>
            </a:ext>
          </a:extLst>
        </xdr:cNvPr>
        <xdr:cNvSpPr/>
      </xdr:nvSpPr>
      <xdr:spPr>
        <a:xfrm>
          <a:off x="6873240" y="10382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26126</xdr:rowOff>
    </xdr:from>
    <xdr:to>
      <xdr:col>45</xdr:col>
      <xdr:colOff>177800</xdr:colOff>
      <xdr:row>62</xdr:row>
      <xdr:rowOff>36250</xdr:rowOff>
    </xdr:to>
    <xdr:cxnSp macro="">
      <xdr:nvCxnSpPr>
        <xdr:cNvPr id="155" name="直線コネクタ 154">
          <a:extLst>
            <a:ext uri="{FF2B5EF4-FFF2-40B4-BE49-F238E27FC236}">
              <a16:creationId xmlns:a16="http://schemas.microsoft.com/office/drawing/2014/main" id="{158958AF-04DA-42EF-8DF9-69E978FEE649}"/>
            </a:ext>
          </a:extLst>
        </xdr:cNvPr>
        <xdr:cNvCxnSpPr/>
      </xdr:nvCxnSpPr>
      <xdr:spPr>
        <a:xfrm flipV="1">
          <a:off x="6924040" y="10419806"/>
          <a:ext cx="78994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163757</xdr:rowOff>
    </xdr:from>
    <xdr:to>
      <xdr:col>36</xdr:col>
      <xdr:colOff>165100</xdr:colOff>
      <xdr:row>62</xdr:row>
      <xdr:rowOff>93907</xdr:rowOff>
    </xdr:to>
    <xdr:sp macro="" textlink="">
      <xdr:nvSpPr>
        <xdr:cNvPr id="156" name="楕円 155">
          <a:extLst>
            <a:ext uri="{FF2B5EF4-FFF2-40B4-BE49-F238E27FC236}">
              <a16:creationId xmlns:a16="http://schemas.microsoft.com/office/drawing/2014/main" id="{D5D8128B-B0F5-4C84-8E8D-A57D21E788A1}"/>
            </a:ext>
          </a:extLst>
        </xdr:cNvPr>
        <xdr:cNvSpPr/>
      </xdr:nvSpPr>
      <xdr:spPr>
        <a:xfrm>
          <a:off x="6098540" y="103897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36250</xdr:rowOff>
    </xdr:from>
    <xdr:to>
      <xdr:col>41</xdr:col>
      <xdr:colOff>50800</xdr:colOff>
      <xdr:row>62</xdr:row>
      <xdr:rowOff>43107</xdr:rowOff>
    </xdr:to>
    <xdr:cxnSp macro="">
      <xdr:nvCxnSpPr>
        <xdr:cNvPr id="157" name="直線コネクタ 156">
          <a:extLst>
            <a:ext uri="{FF2B5EF4-FFF2-40B4-BE49-F238E27FC236}">
              <a16:creationId xmlns:a16="http://schemas.microsoft.com/office/drawing/2014/main" id="{E488802D-B78D-430F-93D5-886754410686}"/>
            </a:ext>
          </a:extLst>
        </xdr:cNvPr>
        <xdr:cNvCxnSpPr/>
      </xdr:nvCxnSpPr>
      <xdr:spPr>
        <a:xfrm flipV="1">
          <a:off x="6149340" y="10429930"/>
          <a:ext cx="7747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12862</xdr:rowOff>
    </xdr:from>
    <xdr:ext cx="469744" cy="259045"/>
    <xdr:sp macro="" textlink="">
      <xdr:nvSpPr>
        <xdr:cNvPr id="158" name="n_1aveValue【体育館・プール】&#10;一人当たり面積">
          <a:extLst>
            <a:ext uri="{FF2B5EF4-FFF2-40B4-BE49-F238E27FC236}">
              <a16:creationId xmlns:a16="http://schemas.microsoft.com/office/drawing/2014/main" id="{EF588A14-9725-4533-8C95-8D7E19BEA74C}"/>
            </a:ext>
          </a:extLst>
        </xdr:cNvPr>
        <xdr:cNvSpPr txBox="1"/>
      </xdr:nvSpPr>
      <xdr:spPr>
        <a:xfrm>
          <a:off x="8271587" y="1057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14495</xdr:rowOff>
    </xdr:from>
    <xdr:ext cx="469744" cy="259045"/>
    <xdr:sp macro="" textlink="">
      <xdr:nvSpPr>
        <xdr:cNvPr id="159" name="n_2aveValue【体育館・プール】&#10;一人当たり面積">
          <a:extLst>
            <a:ext uri="{FF2B5EF4-FFF2-40B4-BE49-F238E27FC236}">
              <a16:creationId xmlns:a16="http://schemas.microsoft.com/office/drawing/2014/main" id="{16C3CE1C-A825-41FA-89D6-C4BBBAAADC1D}"/>
            </a:ext>
          </a:extLst>
        </xdr:cNvPr>
        <xdr:cNvSpPr txBox="1"/>
      </xdr:nvSpPr>
      <xdr:spPr>
        <a:xfrm>
          <a:off x="7509587" y="1057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14168</xdr:rowOff>
    </xdr:from>
    <xdr:ext cx="469744" cy="259045"/>
    <xdr:sp macro="" textlink="">
      <xdr:nvSpPr>
        <xdr:cNvPr id="160" name="n_3aveValue【体育館・プール】&#10;一人当たり面積">
          <a:extLst>
            <a:ext uri="{FF2B5EF4-FFF2-40B4-BE49-F238E27FC236}">
              <a16:creationId xmlns:a16="http://schemas.microsoft.com/office/drawing/2014/main" id="{BA826832-B1C7-4106-B874-7003BE793673}"/>
            </a:ext>
          </a:extLst>
        </xdr:cNvPr>
        <xdr:cNvSpPr txBox="1"/>
      </xdr:nvSpPr>
      <xdr:spPr>
        <a:xfrm>
          <a:off x="6712027" y="1057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169943</xdr:rowOff>
    </xdr:from>
    <xdr:ext cx="469744" cy="259045"/>
    <xdr:sp macro="" textlink="">
      <xdr:nvSpPr>
        <xdr:cNvPr id="161" name="n_4aveValue【体育館・プール】&#10;一人当たり面積">
          <a:extLst>
            <a:ext uri="{FF2B5EF4-FFF2-40B4-BE49-F238E27FC236}">
              <a16:creationId xmlns:a16="http://schemas.microsoft.com/office/drawing/2014/main" id="{914D2C37-A183-4315-83E1-CD84259488A3}"/>
            </a:ext>
          </a:extLst>
        </xdr:cNvPr>
        <xdr:cNvSpPr txBox="1"/>
      </xdr:nvSpPr>
      <xdr:spPr>
        <a:xfrm>
          <a:off x="5937327" y="105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82676</xdr:rowOff>
    </xdr:from>
    <xdr:ext cx="469744" cy="259045"/>
    <xdr:sp macro="" textlink="">
      <xdr:nvSpPr>
        <xdr:cNvPr id="162" name="n_1mainValue【体育館・プール】&#10;一人当たり面積">
          <a:extLst>
            <a:ext uri="{FF2B5EF4-FFF2-40B4-BE49-F238E27FC236}">
              <a16:creationId xmlns:a16="http://schemas.microsoft.com/office/drawing/2014/main" id="{5C1A3CA3-7BB2-4451-B00D-84B7CA158D7C}"/>
            </a:ext>
          </a:extLst>
        </xdr:cNvPr>
        <xdr:cNvSpPr txBox="1"/>
      </xdr:nvSpPr>
      <xdr:spPr>
        <a:xfrm>
          <a:off x="8271587" y="1014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93453</xdr:rowOff>
    </xdr:from>
    <xdr:ext cx="469744" cy="259045"/>
    <xdr:sp macro="" textlink="">
      <xdr:nvSpPr>
        <xdr:cNvPr id="163" name="n_2mainValue【体育館・プール】&#10;一人当たり面積">
          <a:extLst>
            <a:ext uri="{FF2B5EF4-FFF2-40B4-BE49-F238E27FC236}">
              <a16:creationId xmlns:a16="http://schemas.microsoft.com/office/drawing/2014/main" id="{02D627D4-FA77-467B-9CF8-D677AEE86A82}"/>
            </a:ext>
          </a:extLst>
        </xdr:cNvPr>
        <xdr:cNvSpPr txBox="1"/>
      </xdr:nvSpPr>
      <xdr:spPr>
        <a:xfrm>
          <a:off x="7509587" y="1015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103577</xdr:rowOff>
    </xdr:from>
    <xdr:ext cx="469744" cy="259045"/>
    <xdr:sp macro="" textlink="">
      <xdr:nvSpPr>
        <xdr:cNvPr id="164" name="n_3mainValue【体育館・プール】&#10;一人当たり面積">
          <a:extLst>
            <a:ext uri="{FF2B5EF4-FFF2-40B4-BE49-F238E27FC236}">
              <a16:creationId xmlns:a16="http://schemas.microsoft.com/office/drawing/2014/main" id="{4B1436F4-5D87-4FBF-95CC-F833E59FB4FF}"/>
            </a:ext>
          </a:extLst>
        </xdr:cNvPr>
        <xdr:cNvSpPr txBox="1"/>
      </xdr:nvSpPr>
      <xdr:spPr>
        <a:xfrm>
          <a:off x="6712027" y="1016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110434</xdr:rowOff>
    </xdr:from>
    <xdr:ext cx="469744" cy="259045"/>
    <xdr:sp macro="" textlink="">
      <xdr:nvSpPr>
        <xdr:cNvPr id="165" name="n_4mainValue【体育館・プール】&#10;一人当たり面積">
          <a:extLst>
            <a:ext uri="{FF2B5EF4-FFF2-40B4-BE49-F238E27FC236}">
              <a16:creationId xmlns:a16="http://schemas.microsoft.com/office/drawing/2014/main" id="{F5EE6D1C-EF6A-42C3-A7F4-3AD364DEA496}"/>
            </a:ext>
          </a:extLst>
        </xdr:cNvPr>
        <xdr:cNvSpPr txBox="1"/>
      </xdr:nvSpPr>
      <xdr:spPr>
        <a:xfrm>
          <a:off x="5937327" y="1016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E5F5737D-D6E8-4807-BAE6-362E37B3BAC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784A8739-8125-4A09-8AEF-531D55AB3A9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9B010F2D-1543-45BA-9E9E-A0785427192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0233A819-D4F1-4229-9071-69F31831FF99}"/>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53B5A855-4036-4AE1-AE47-246B86257F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BF740738-12E9-4357-8858-66C4C4F02DB7}"/>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676E2E1E-BCDB-4F33-A2EA-6235AEAE37B6}"/>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D6ED88AF-5F91-4272-AE50-F4C79925377E}"/>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4" name="正方形/長方形 173">
          <a:extLst>
            <a:ext uri="{FF2B5EF4-FFF2-40B4-BE49-F238E27FC236}">
              <a16:creationId xmlns:a16="http://schemas.microsoft.com/office/drawing/2014/main" id="{E0566B43-94BB-417C-A067-5066C09272AA}"/>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5" name="正方形/長方形 174">
          <a:extLst>
            <a:ext uri="{FF2B5EF4-FFF2-40B4-BE49-F238E27FC236}">
              <a16:creationId xmlns:a16="http://schemas.microsoft.com/office/drawing/2014/main" id="{92E44E90-78DE-4F03-A754-19BCBA6CD04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6" name="正方形/長方形 175">
          <a:extLst>
            <a:ext uri="{FF2B5EF4-FFF2-40B4-BE49-F238E27FC236}">
              <a16:creationId xmlns:a16="http://schemas.microsoft.com/office/drawing/2014/main" id="{C9531887-A320-4345-8CDA-F3C7221B097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7" name="正方形/長方形 176">
          <a:extLst>
            <a:ext uri="{FF2B5EF4-FFF2-40B4-BE49-F238E27FC236}">
              <a16:creationId xmlns:a16="http://schemas.microsoft.com/office/drawing/2014/main" id="{580B5430-1DCC-4818-B584-6174A59EBC6B}"/>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8" name="正方形/長方形 177">
          <a:extLst>
            <a:ext uri="{FF2B5EF4-FFF2-40B4-BE49-F238E27FC236}">
              <a16:creationId xmlns:a16="http://schemas.microsoft.com/office/drawing/2014/main" id="{860022D4-5F40-4EBE-BBD2-FC4192729AB2}"/>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9" name="正方形/長方形 178">
          <a:extLst>
            <a:ext uri="{FF2B5EF4-FFF2-40B4-BE49-F238E27FC236}">
              <a16:creationId xmlns:a16="http://schemas.microsoft.com/office/drawing/2014/main" id="{6C85CEBA-39DC-4AB9-AF07-B2630355AED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0" name="正方形/長方形 179">
          <a:extLst>
            <a:ext uri="{FF2B5EF4-FFF2-40B4-BE49-F238E27FC236}">
              <a16:creationId xmlns:a16="http://schemas.microsoft.com/office/drawing/2014/main" id="{26B002CE-0FB3-438C-9AC8-3B00AA2A935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a:extLst>
            <a:ext uri="{FF2B5EF4-FFF2-40B4-BE49-F238E27FC236}">
              <a16:creationId xmlns:a16="http://schemas.microsoft.com/office/drawing/2014/main" id="{FC7FCC9D-9328-4DBE-B945-5389616E7402}"/>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2" name="正方形/長方形 181">
          <a:extLst>
            <a:ext uri="{FF2B5EF4-FFF2-40B4-BE49-F238E27FC236}">
              <a16:creationId xmlns:a16="http://schemas.microsoft.com/office/drawing/2014/main" id="{0653A2E6-1870-4FB6-943A-8A6D79BCD8E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3" name="正方形/長方形 182">
          <a:extLst>
            <a:ext uri="{FF2B5EF4-FFF2-40B4-BE49-F238E27FC236}">
              <a16:creationId xmlns:a16="http://schemas.microsoft.com/office/drawing/2014/main" id="{10B6745E-0377-474E-810E-E39445D4F7DF}"/>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4" name="正方形/長方形 183">
          <a:extLst>
            <a:ext uri="{FF2B5EF4-FFF2-40B4-BE49-F238E27FC236}">
              <a16:creationId xmlns:a16="http://schemas.microsoft.com/office/drawing/2014/main" id="{F6B1C284-4BFC-4258-924D-84C56F57D72D}"/>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5" name="正方形/長方形 184">
          <a:extLst>
            <a:ext uri="{FF2B5EF4-FFF2-40B4-BE49-F238E27FC236}">
              <a16:creationId xmlns:a16="http://schemas.microsoft.com/office/drawing/2014/main" id="{7E90ECB7-6110-43E5-85D9-6D6CE422FED1}"/>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6" name="正方形/長方形 185">
          <a:extLst>
            <a:ext uri="{FF2B5EF4-FFF2-40B4-BE49-F238E27FC236}">
              <a16:creationId xmlns:a16="http://schemas.microsoft.com/office/drawing/2014/main" id="{B05E3D01-7789-48A5-BC8D-5CF30BF7A7F2}"/>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7" name="正方形/長方形 186">
          <a:extLst>
            <a:ext uri="{FF2B5EF4-FFF2-40B4-BE49-F238E27FC236}">
              <a16:creationId xmlns:a16="http://schemas.microsoft.com/office/drawing/2014/main" id="{CF4BCCEA-7DDD-43BC-BB0B-5E15229379C7}"/>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8" name="正方形/長方形 187">
          <a:extLst>
            <a:ext uri="{FF2B5EF4-FFF2-40B4-BE49-F238E27FC236}">
              <a16:creationId xmlns:a16="http://schemas.microsoft.com/office/drawing/2014/main" id="{4F10DBB5-AC64-4B5B-993F-F697E6C8732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9" name="正方形/長方形 188">
          <a:extLst>
            <a:ext uri="{FF2B5EF4-FFF2-40B4-BE49-F238E27FC236}">
              <a16:creationId xmlns:a16="http://schemas.microsoft.com/office/drawing/2014/main" id="{9BF71014-F368-49AC-9F25-B216977EBC2F}"/>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0" name="正方形/長方形 189">
          <a:extLst>
            <a:ext uri="{FF2B5EF4-FFF2-40B4-BE49-F238E27FC236}">
              <a16:creationId xmlns:a16="http://schemas.microsoft.com/office/drawing/2014/main" id="{B697B78F-518C-4017-AC34-77BF8A479F89}"/>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1" name="正方形/長方形 190">
          <a:extLst>
            <a:ext uri="{FF2B5EF4-FFF2-40B4-BE49-F238E27FC236}">
              <a16:creationId xmlns:a16="http://schemas.microsoft.com/office/drawing/2014/main" id="{ED3CE0A7-B850-4A4E-AEF7-5FBA580D875D}"/>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2" name="正方形/長方形 191">
          <a:extLst>
            <a:ext uri="{FF2B5EF4-FFF2-40B4-BE49-F238E27FC236}">
              <a16:creationId xmlns:a16="http://schemas.microsoft.com/office/drawing/2014/main" id="{0F2B3FF1-2C30-4A3B-ACA1-361D89B13623}"/>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3" name="正方形/長方形 192">
          <a:extLst>
            <a:ext uri="{FF2B5EF4-FFF2-40B4-BE49-F238E27FC236}">
              <a16:creationId xmlns:a16="http://schemas.microsoft.com/office/drawing/2014/main" id="{C3449E97-ADC1-484B-AB2E-62BE135A36EF}"/>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4" name="正方形/長方形 193">
          <a:extLst>
            <a:ext uri="{FF2B5EF4-FFF2-40B4-BE49-F238E27FC236}">
              <a16:creationId xmlns:a16="http://schemas.microsoft.com/office/drawing/2014/main" id="{4678726D-3C9A-4BEF-A989-9AD541C61DFB}"/>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5" name="正方形/長方形 194">
          <a:extLst>
            <a:ext uri="{FF2B5EF4-FFF2-40B4-BE49-F238E27FC236}">
              <a16:creationId xmlns:a16="http://schemas.microsoft.com/office/drawing/2014/main" id="{591FBAFC-7B03-4D94-BED1-B8F342C56501}"/>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6" name="正方形/長方形 195">
          <a:extLst>
            <a:ext uri="{FF2B5EF4-FFF2-40B4-BE49-F238E27FC236}">
              <a16:creationId xmlns:a16="http://schemas.microsoft.com/office/drawing/2014/main" id="{04B577EB-C097-4AC5-A630-DBFA08525632}"/>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7" name="正方形/長方形 196">
          <a:extLst>
            <a:ext uri="{FF2B5EF4-FFF2-40B4-BE49-F238E27FC236}">
              <a16:creationId xmlns:a16="http://schemas.microsoft.com/office/drawing/2014/main" id="{9D646912-ED50-4A0A-8AEB-09DE5D43F0F9}"/>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8" name="正方形/長方形 197">
          <a:extLst>
            <a:ext uri="{FF2B5EF4-FFF2-40B4-BE49-F238E27FC236}">
              <a16:creationId xmlns:a16="http://schemas.microsoft.com/office/drawing/2014/main" id="{8443FDE5-602E-477F-9DB0-3FCA52BE1628}"/>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9" name="正方形/長方形 198">
          <a:extLst>
            <a:ext uri="{FF2B5EF4-FFF2-40B4-BE49-F238E27FC236}">
              <a16:creationId xmlns:a16="http://schemas.microsoft.com/office/drawing/2014/main" id="{25C3F9B1-3F63-459A-8139-F68E06DE86FF}"/>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0" name="正方形/長方形 199">
          <a:extLst>
            <a:ext uri="{FF2B5EF4-FFF2-40B4-BE49-F238E27FC236}">
              <a16:creationId xmlns:a16="http://schemas.microsoft.com/office/drawing/2014/main" id="{49C1D578-5F4F-4998-B7B0-DB574DA297BC}"/>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1" name="正方形/長方形 200">
          <a:extLst>
            <a:ext uri="{FF2B5EF4-FFF2-40B4-BE49-F238E27FC236}">
              <a16:creationId xmlns:a16="http://schemas.microsoft.com/office/drawing/2014/main" id="{C4299F9C-D408-466D-9DB4-8AF7F0CFC332}"/>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2" name="正方形/長方形 201">
          <a:extLst>
            <a:ext uri="{FF2B5EF4-FFF2-40B4-BE49-F238E27FC236}">
              <a16:creationId xmlns:a16="http://schemas.microsoft.com/office/drawing/2014/main" id="{DE1C4404-C088-4BBB-B713-509227FE3AB7}"/>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3" name="正方形/長方形 202">
          <a:extLst>
            <a:ext uri="{FF2B5EF4-FFF2-40B4-BE49-F238E27FC236}">
              <a16:creationId xmlns:a16="http://schemas.microsoft.com/office/drawing/2014/main" id="{35DF56DF-494B-4EF9-A9B0-9AA8F6B04BA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4" name="正方形/長方形 203">
          <a:extLst>
            <a:ext uri="{FF2B5EF4-FFF2-40B4-BE49-F238E27FC236}">
              <a16:creationId xmlns:a16="http://schemas.microsoft.com/office/drawing/2014/main" id="{15C3D59C-0B7A-4657-8923-CD0B0F692C5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5" name="正方形/長方形 204">
          <a:extLst>
            <a:ext uri="{FF2B5EF4-FFF2-40B4-BE49-F238E27FC236}">
              <a16:creationId xmlns:a16="http://schemas.microsoft.com/office/drawing/2014/main" id="{3E02D1F3-9270-436F-A6A0-4784D0C37322}"/>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6" name="テキスト ボックス 205">
          <a:extLst>
            <a:ext uri="{FF2B5EF4-FFF2-40B4-BE49-F238E27FC236}">
              <a16:creationId xmlns:a16="http://schemas.microsoft.com/office/drawing/2014/main" id="{54AC9BC0-640A-45FA-9AB4-139FE89D7F01}"/>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7" name="直線コネクタ 206">
          <a:extLst>
            <a:ext uri="{FF2B5EF4-FFF2-40B4-BE49-F238E27FC236}">
              <a16:creationId xmlns:a16="http://schemas.microsoft.com/office/drawing/2014/main" id="{BBC053B8-288C-4FD4-8585-E0624DEA754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8" name="テキスト ボックス 207">
          <a:extLst>
            <a:ext uri="{FF2B5EF4-FFF2-40B4-BE49-F238E27FC236}">
              <a16:creationId xmlns:a16="http://schemas.microsoft.com/office/drawing/2014/main" id="{393FC88A-CEF6-4212-AB7E-AB7E05D628CA}"/>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9" name="直線コネクタ 208">
          <a:extLst>
            <a:ext uri="{FF2B5EF4-FFF2-40B4-BE49-F238E27FC236}">
              <a16:creationId xmlns:a16="http://schemas.microsoft.com/office/drawing/2014/main" id="{F1A974FD-4A87-4D62-8A0E-927ED0817AE7}"/>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10" name="テキスト ボックス 209">
          <a:extLst>
            <a:ext uri="{FF2B5EF4-FFF2-40B4-BE49-F238E27FC236}">
              <a16:creationId xmlns:a16="http://schemas.microsoft.com/office/drawing/2014/main" id="{48495F6C-EB6B-4A29-8EE3-6B0424B4787D}"/>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1" name="直線コネクタ 210">
          <a:extLst>
            <a:ext uri="{FF2B5EF4-FFF2-40B4-BE49-F238E27FC236}">
              <a16:creationId xmlns:a16="http://schemas.microsoft.com/office/drawing/2014/main" id="{F8892D07-CA72-45E9-9571-ECABB883EC1F}"/>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2" name="テキスト ボックス 211">
          <a:extLst>
            <a:ext uri="{FF2B5EF4-FFF2-40B4-BE49-F238E27FC236}">
              <a16:creationId xmlns:a16="http://schemas.microsoft.com/office/drawing/2014/main" id="{461F1715-8A2E-4A8B-B283-D7F39CBED9B6}"/>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3" name="直線コネクタ 212">
          <a:extLst>
            <a:ext uri="{FF2B5EF4-FFF2-40B4-BE49-F238E27FC236}">
              <a16:creationId xmlns:a16="http://schemas.microsoft.com/office/drawing/2014/main" id="{EBE401D0-A929-4532-BE0E-79D0CB4A8CA5}"/>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4" name="テキスト ボックス 213">
          <a:extLst>
            <a:ext uri="{FF2B5EF4-FFF2-40B4-BE49-F238E27FC236}">
              <a16:creationId xmlns:a16="http://schemas.microsoft.com/office/drawing/2014/main" id="{B380BD13-2E6D-41EB-86D4-90323CBF97C5}"/>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5" name="直線コネクタ 214">
          <a:extLst>
            <a:ext uri="{FF2B5EF4-FFF2-40B4-BE49-F238E27FC236}">
              <a16:creationId xmlns:a16="http://schemas.microsoft.com/office/drawing/2014/main" id="{831EDDEF-D88D-4677-9BE4-1B5A513309E1}"/>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6" name="テキスト ボックス 215">
          <a:extLst>
            <a:ext uri="{FF2B5EF4-FFF2-40B4-BE49-F238E27FC236}">
              <a16:creationId xmlns:a16="http://schemas.microsoft.com/office/drawing/2014/main" id="{F781123D-ED43-47FF-BBCD-074E0F2C2D9B}"/>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7" name="直線コネクタ 216">
          <a:extLst>
            <a:ext uri="{FF2B5EF4-FFF2-40B4-BE49-F238E27FC236}">
              <a16:creationId xmlns:a16="http://schemas.microsoft.com/office/drawing/2014/main" id="{359487CD-285A-4756-AB3D-F038450AB1FE}"/>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8" name="テキスト ボックス 217">
          <a:extLst>
            <a:ext uri="{FF2B5EF4-FFF2-40B4-BE49-F238E27FC236}">
              <a16:creationId xmlns:a16="http://schemas.microsoft.com/office/drawing/2014/main" id="{274CBEA2-595E-4FF9-8161-A51A3050E21F}"/>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9" name="直線コネクタ 218">
          <a:extLst>
            <a:ext uri="{FF2B5EF4-FFF2-40B4-BE49-F238E27FC236}">
              <a16:creationId xmlns:a16="http://schemas.microsoft.com/office/drawing/2014/main" id="{BD3FA6B5-1630-4B24-B847-447E841C8E98}"/>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20" name="テキスト ボックス 219">
          <a:extLst>
            <a:ext uri="{FF2B5EF4-FFF2-40B4-BE49-F238E27FC236}">
              <a16:creationId xmlns:a16="http://schemas.microsoft.com/office/drawing/2014/main" id="{00AFFE97-480E-45D6-ACF0-79B9E115FD7A}"/>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1" name="直線コネクタ 220">
          <a:extLst>
            <a:ext uri="{FF2B5EF4-FFF2-40B4-BE49-F238E27FC236}">
              <a16:creationId xmlns:a16="http://schemas.microsoft.com/office/drawing/2014/main" id="{F2F6D56D-2576-437D-AFD2-B7C4852CBA3B}"/>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2" name="【一般廃棄物処理施設】&#10;有形固定資産減価償却率グラフ枠">
          <a:extLst>
            <a:ext uri="{FF2B5EF4-FFF2-40B4-BE49-F238E27FC236}">
              <a16:creationId xmlns:a16="http://schemas.microsoft.com/office/drawing/2014/main" id="{CCFAEDC4-224C-42CE-9A68-168C61FC663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223" name="直線コネクタ 222">
          <a:extLst>
            <a:ext uri="{FF2B5EF4-FFF2-40B4-BE49-F238E27FC236}">
              <a16:creationId xmlns:a16="http://schemas.microsoft.com/office/drawing/2014/main" id="{76E29DAC-8DF2-4FC0-9A0E-032F0E6E92C5}"/>
            </a:ext>
          </a:extLst>
        </xdr:cNvPr>
        <xdr:cNvCxnSpPr/>
      </xdr:nvCxnSpPr>
      <xdr:spPr>
        <a:xfrm flipV="1">
          <a:off x="14375764" y="5636078"/>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4" name="【一般廃棄物処理施設】&#10;有形固定資産減価償却率最小値テキスト">
          <a:extLst>
            <a:ext uri="{FF2B5EF4-FFF2-40B4-BE49-F238E27FC236}">
              <a16:creationId xmlns:a16="http://schemas.microsoft.com/office/drawing/2014/main" id="{97134AFF-C73E-438F-805B-16AB09B53676}"/>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5" name="直線コネクタ 224">
          <a:extLst>
            <a:ext uri="{FF2B5EF4-FFF2-40B4-BE49-F238E27FC236}">
              <a16:creationId xmlns:a16="http://schemas.microsoft.com/office/drawing/2014/main" id="{74B48360-C33F-4F43-8271-A726C0ED6D58}"/>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226" name="【一般廃棄物処理施設】&#10;有形固定資産減価償却率最大値テキスト">
          <a:extLst>
            <a:ext uri="{FF2B5EF4-FFF2-40B4-BE49-F238E27FC236}">
              <a16:creationId xmlns:a16="http://schemas.microsoft.com/office/drawing/2014/main" id="{269401F1-E3A6-431C-BDFD-9AE585BB4611}"/>
            </a:ext>
          </a:extLst>
        </xdr:cNvPr>
        <xdr:cNvSpPr txBox="1"/>
      </xdr:nvSpPr>
      <xdr:spPr>
        <a:xfrm>
          <a:off x="14414500" y="54151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227" name="直線コネクタ 226">
          <a:extLst>
            <a:ext uri="{FF2B5EF4-FFF2-40B4-BE49-F238E27FC236}">
              <a16:creationId xmlns:a16="http://schemas.microsoft.com/office/drawing/2014/main" id="{A5A0E1E1-6A15-4B2C-B70D-7E07C116232E}"/>
            </a:ext>
          </a:extLst>
        </xdr:cNvPr>
        <xdr:cNvCxnSpPr/>
      </xdr:nvCxnSpPr>
      <xdr:spPr>
        <a:xfrm>
          <a:off x="14287500" y="56360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105427</xdr:rowOff>
    </xdr:from>
    <xdr:ext cx="405111" cy="259045"/>
    <xdr:sp macro="" textlink="">
      <xdr:nvSpPr>
        <xdr:cNvPr id="228" name="【一般廃棄物処理施設】&#10;有形固定資産減価償却率平均値テキスト">
          <a:extLst>
            <a:ext uri="{FF2B5EF4-FFF2-40B4-BE49-F238E27FC236}">
              <a16:creationId xmlns:a16="http://schemas.microsoft.com/office/drawing/2014/main" id="{24BC0644-3445-416F-B2E2-7411A9B1C63B}"/>
            </a:ext>
          </a:extLst>
        </xdr:cNvPr>
        <xdr:cNvSpPr txBox="1"/>
      </xdr:nvSpPr>
      <xdr:spPr>
        <a:xfrm>
          <a:off x="1441450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229" name="フローチャート: 判断 228">
          <a:extLst>
            <a:ext uri="{FF2B5EF4-FFF2-40B4-BE49-F238E27FC236}">
              <a16:creationId xmlns:a16="http://schemas.microsoft.com/office/drawing/2014/main" id="{EE7E64FF-7F22-42F1-B7E2-940972F0CFD8}"/>
            </a:ext>
          </a:extLst>
        </xdr:cNvPr>
        <xdr:cNvSpPr/>
      </xdr:nvSpPr>
      <xdr:spPr>
        <a:xfrm>
          <a:off x="14325600" y="64528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230" name="フローチャート: 判断 229">
          <a:extLst>
            <a:ext uri="{FF2B5EF4-FFF2-40B4-BE49-F238E27FC236}">
              <a16:creationId xmlns:a16="http://schemas.microsoft.com/office/drawing/2014/main" id="{2C324E13-12C5-4535-A2FE-83FD0F09D37C}"/>
            </a:ext>
          </a:extLst>
        </xdr:cNvPr>
        <xdr:cNvSpPr/>
      </xdr:nvSpPr>
      <xdr:spPr>
        <a:xfrm>
          <a:off x="13578840" y="638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231" name="フローチャート: 判断 230">
          <a:extLst>
            <a:ext uri="{FF2B5EF4-FFF2-40B4-BE49-F238E27FC236}">
              <a16:creationId xmlns:a16="http://schemas.microsoft.com/office/drawing/2014/main" id="{F79313E4-9988-4082-976F-952B14307B04}"/>
            </a:ext>
          </a:extLst>
        </xdr:cNvPr>
        <xdr:cNvSpPr/>
      </xdr:nvSpPr>
      <xdr:spPr>
        <a:xfrm>
          <a:off x="12804140" y="640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232" name="フローチャート: 判断 231">
          <a:extLst>
            <a:ext uri="{FF2B5EF4-FFF2-40B4-BE49-F238E27FC236}">
              <a16:creationId xmlns:a16="http://schemas.microsoft.com/office/drawing/2014/main" id="{EA3140E5-8EA1-42EC-BA0A-C1F0B8E274B6}"/>
            </a:ext>
          </a:extLst>
        </xdr:cNvPr>
        <xdr:cNvSpPr/>
      </xdr:nvSpPr>
      <xdr:spPr>
        <a:xfrm>
          <a:off x="12029440" y="64006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233" name="フローチャート: 判断 232">
          <a:extLst>
            <a:ext uri="{FF2B5EF4-FFF2-40B4-BE49-F238E27FC236}">
              <a16:creationId xmlns:a16="http://schemas.microsoft.com/office/drawing/2014/main" id="{D8558E47-397D-4B3C-9FA5-C69916224153}"/>
            </a:ext>
          </a:extLst>
        </xdr:cNvPr>
        <xdr:cNvSpPr/>
      </xdr:nvSpPr>
      <xdr:spPr>
        <a:xfrm>
          <a:off x="11231880" y="6360341"/>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A13FAA68-5E68-42DA-A66F-73F787B51697}"/>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317901AB-5435-4329-AA91-EBA18BEA1DF6}"/>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C40AB1C3-1FFA-46B9-A4D7-BDF64720F75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7" name="テキスト ボックス 236">
          <a:extLst>
            <a:ext uri="{FF2B5EF4-FFF2-40B4-BE49-F238E27FC236}">
              <a16:creationId xmlns:a16="http://schemas.microsoft.com/office/drawing/2014/main" id="{F498482F-6094-44B1-BFCF-B8DB09B9EAE3}"/>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8" name="テキスト ボックス 237">
          <a:extLst>
            <a:ext uri="{FF2B5EF4-FFF2-40B4-BE49-F238E27FC236}">
              <a16:creationId xmlns:a16="http://schemas.microsoft.com/office/drawing/2014/main" id="{082D58F6-4F6B-4027-8C38-D37731A39479}"/>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157662</xdr:rowOff>
    </xdr:from>
    <xdr:to>
      <xdr:col>85</xdr:col>
      <xdr:colOff>177800</xdr:colOff>
      <xdr:row>39</xdr:row>
      <xdr:rowOff>87812</xdr:rowOff>
    </xdr:to>
    <xdr:sp macro="" textlink="">
      <xdr:nvSpPr>
        <xdr:cNvPr id="239" name="楕円 238">
          <a:extLst>
            <a:ext uri="{FF2B5EF4-FFF2-40B4-BE49-F238E27FC236}">
              <a16:creationId xmlns:a16="http://schemas.microsoft.com/office/drawing/2014/main" id="{1A8AABA6-B0C6-4A4B-AEE8-120C2D8859C7}"/>
            </a:ext>
          </a:extLst>
        </xdr:cNvPr>
        <xdr:cNvSpPr/>
      </xdr:nvSpPr>
      <xdr:spPr>
        <a:xfrm>
          <a:off x="14325600" y="652798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136089</xdr:rowOff>
    </xdr:from>
    <xdr:ext cx="405111" cy="259045"/>
    <xdr:sp macro="" textlink="">
      <xdr:nvSpPr>
        <xdr:cNvPr id="240" name="【一般廃棄物処理施設】&#10;有形固定資産減価償却率該当値テキスト">
          <a:extLst>
            <a:ext uri="{FF2B5EF4-FFF2-40B4-BE49-F238E27FC236}">
              <a16:creationId xmlns:a16="http://schemas.microsoft.com/office/drawing/2014/main" id="{EF319C40-F9D3-42D0-BE13-E179B2797228}"/>
            </a:ext>
          </a:extLst>
        </xdr:cNvPr>
        <xdr:cNvSpPr txBox="1"/>
      </xdr:nvSpPr>
      <xdr:spPr>
        <a:xfrm>
          <a:off x="14414500" y="650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123372</xdr:rowOff>
    </xdr:from>
    <xdr:to>
      <xdr:col>81</xdr:col>
      <xdr:colOff>101600</xdr:colOff>
      <xdr:row>39</xdr:row>
      <xdr:rowOff>53522</xdr:rowOff>
    </xdr:to>
    <xdr:sp macro="" textlink="">
      <xdr:nvSpPr>
        <xdr:cNvPr id="241" name="楕円 240">
          <a:extLst>
            <a:ext uri="{FF2B5EF4-FFF2-40B4-BE49-F238E27FC236}">
              <a16:creationId xmlns:a16="http://schemas.microsoft.com/office/drawing/2014/main" id="{0D61AD83-0D65-47C4-8CC8-AE20DC2CC9B6}"/>
            </a:ext>
          </a:extLst>
        </xdr:cNvPr>
        <xdr:cNvSpPr/>
      </xdr:nvSpPr>
      <xdr:spPr>
        <a:xfrm>
          <a:off x="13578840" y="64936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2722</xdr:rowOff>
    </xdr:from>
    <xdr:to>
      <xdr:col>85</xdr:col>
      <xdr:colOff>127000</xdr:colOff>
      <xdr:row>39</xdr:row>
      <xdr:rowOff>37012</xdr:rowOff>
    </xdr:to>
    <xdr:cxnSp macro="">
      <xdr:nvCxnSpPr>
        <xdr:cNvPr id="242" name="直線コネクタ 241">
          <a:extLst>
            <a:ext uri="{FF2B5EF4-FFF2-40B4-BE49-F238E27FC236}">
              <a16:creationId xmlns:a16="http://schemas.microsoft.com/office/drawing/2014/main" id="{D8E5539B-C837-4AA0-9C63-D4BA392D47A7}"/>
            </a:ext>
          </a:extLst>
        </xdr:cNvPr>
        <xdr:cNvCxnSpPr/>
      </xdr:nvCxnSpPr>
      <xdr:spPr>
        <a:xfrm>
          <a:off x="13629640" y="6540682"/>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167459</xdr:rowOff>
    </xdr:from>
    <xdr:to>
      <xdr:col>76</xdr:col>
      <xdr:colOff>165100</xdr:colOff>
      <xdr:row>39</xdr:row>
      <xdr:rowOff>97609</xdr:rowOff>
    </xdr:to>
    <xdr:sp macro="" textlink="">
      <xdr:nvSpPr>
        <xdr:cNvPr id="243" name="楕円 242">
          <a:extLst>
            <a:ext uri="{FF2B5EF4-FFF2-40B4-BE49-F238E27FC236}">
              <a16:creationId xmlns:a16="http://schemas.microsoft.com/office/drawing/2014/main" id="{9FDF76F5-5AF2-4126-9175-F6D613CE880E}"/>
            </a:ext>
          </a:extLst>
        </xdr:cNvPr>
        <xdr:cNvSpPr/>
      </xdr:nvSpPr>
      <xdr:spPr>
        <a:xfrm>
          <a:off x="12804140" y="6537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2722</xdr:rowOff>
    </xdr:from>
    <xdr:to>
      <xdr:col>81</xdr:col>
      <xdr:colOff>50800</xdr:colOff>
      <xdr:row>39</xdr:row>
      <xdr:rowOff>46809</xdr:rowOff>
    </xdr:to>
    <xdr:cxnSp macro="">
      <xdr:nvCxnSpPr>
        <xdr:cNvPr id="244" name="直線コネクタ 243">
          <a:extLst>
            <a:ext uri="{FF2B5EF4-FFF2-40B4-BE49-F238E27FC236}">
              <a16:creationId xmlns:a16="http://schemas.microsoft.com/office/drawing/2014/main" id="{D71B62B9-BDA4-43A6-AE1C-5BF7835D952E}"/>
            </a:ext>
          </a:extLst>
        </xdr:cNvPr>
        <xdr:cNvCxnSpPr/>
      </xdr:nvCxnSpPr>
      <xdr:spPr>
        <a:xfrm flipV="1">
          <a:off x="12854940" y="6540682"/>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118473</xdr:rowOff>
    </xdr:from>
    <xdr:to>
      <xdr:col>72</xdr:col>
      <xdr:colOff>38100</xdr:colOff>
      <xdr:row>39</xdr:row>
      <xdr:rowOff>48623</xdr:rowOff>
    </xdr:to>
    <xdr:sp macro="" textlink="">
      <xdr:nvSpPr>
        <xdr:cNvPr id="245" name="楕円 244">
          <a:extLst>
            <a:ext uri="{FF2B5EF4-FFF2-40B4-BE49-F238E27FC236}">
              <a16:creationId xmlns:a16="http://schemas.microsoft.com/office/drawing/2014/main" id="{FAA72A49-3316-4141-A28E-290770C998A9}"/>
            </a:ext>
          </a:extLst>
        </xdr:cNvPr>
        <xdr:cNvSpPr/>
      </xdr:nvSpPr>
      <xdr:spPr>
        <a:xfrm>
          <a:off x="12029440" y="64887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169273</xdr:rowOff>
    </xdr:from>
    <xdr:to>
      <xdr:col>76</xdr:col>
      <xdr:colOff>114300</xdr:colOff>
      <xdr:row>39</xdr:row>
      <xdr:rowOff>46809</xdr:rowOff>
    </xdr:to>
    <xdr:cxnSp macro="">
      <xdr:nvCxnSpPr>
        <xdr:cNvPr id="246" name="直線コネクタ 245">
          <a:extLst>
            <a:ext uri="{FF2B5EF4-FFF2-40B4-BE49-F238E27FC236}">
              <a16:creationId xmlns:a16="http://schemas.microsoft.com/office/drawing/2014/main" id="{4E8C40AA-1066-4964-97FC-DE50C5B6B614}"/>
            </a:ext>
          </a:extLst>
        </xdr:cNvPr>
        <xdr:cNvCxnSpPr/>
      </xdr:nvCxnSpPr>
      <xdr:spPr>
        <a:xfrm>
          <a:off x="12072620" y="6539593"/>
          <a:ext cx="782320" cy="4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48260</xdr:rowOff>
    </xdr:from>
    <xdr:to>
      <xdr:col>67</xdr:col>
      <xdr:colOff>101600</xdr:colOff>
      <xdr:row>38</xdr:row>
      <xdr:rowOff>149860</xdr:rowOff>
    </xdr:to>
    <xdr:sp macro="" textlink="">
      <xdr:nvSpPr>
        <xdr:cNvPr id="247" name="楕円 246">
          <a:extLst>
            <a:ext uri="{FF2B5EF4-FFF2-40B4-BE49-F238E27FC236}">
              <a16:creationId xmlns:a16="http://schemas.microsoft.com/office/drawing/2014/main" id="{02E8F071-1C3F-47D2-B744-0B14349FC220}"/>
            </a:ext>
          </a:extLst>
        </xdr:cNvPr>
        <xdr:cNvSpPr/>
      </xdr:nvSpPr>
      <xdr:spPr>
        <a:xfrm>
          <a:off x="1123188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99060</xdr:rowOff>
    </xdr:from>
    <xdr:to>
      <xdr:col>71</xdr:col>
      <xdr:colOff>177800</xdr:colOff>
      <xdr:row>38</xdr:row>
      <xdr:rowOff>169273</xdr:rowOff>
    </xdr:to>
    <xdr:cxnSp macro="">
      <xdr:nvCxnSpPr>
        <xdr:cNvPr id="248" name="直線コネクタ 247">
          <a:extLst>
            <a:ext uri="{FF2B5EF4-FFF2-40B4-BE49-F238E27FC236}">
              <a16:creationId xmlns:a16="http://schemas.microsoft.com/office/drawing/2014/main" id="{82DE3C40-E9F0-493B-BCAE-C69D0EAF1E1A}"/>
            </a:ext>
          </a:extLst>
        </xdr:cNvPr>
        <xdr:cNvCxnSpPr/>
      </xdr:nvCxnSpPr>
      <xdr:spPr>
        <a:xfrm>
          <a:off x="11282680" y="6469380"/>
          <a:ext cx="78994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136996</xdr:rowOff>
    </xdr:from>
    <xdr:ext cx="405111" cy="259045"/>
    <xdr:sp macro="" textlink="">
      <xdr:nvSpPr>
        <xdr:cNvPr id="249" name="n_1aveValue【一般廃棄物処理施設】&#10;有形固定資産減価償却率">
          <a:extLst>
            <a:ext uri="{FF2B5EF4-FFF2-40B4-BE49-F238E27FC236}">
              <a16:creationId xmlns:a16="http://schemas.microsoft.com/office/drawing/2014/main" id="{4277D6C3-DFE5-4958-83CE-DEA5F047FF48}"/>
            </a:ext>
          </a:extLst>
        </xdr:cNvPr>
        <xdr:cNvSpPr txBox="1"/>
      </xdr:nvSpPr>
      <xdr:spPr>
        <a:xfrm>
          <a:off x="13437244" y="617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250" name="n_2aveValue【一般廃棄物処理施設】&#10;有形固定資産減価償却率">
          <a:extLst>
            <a:ext uri="{FF2B5EF4-FFF2-40B4-BE49-F238E27FC236}">
              <a16:creationId xmlns:a16="http://schemas.microsoft.com/office/drawing/2014/main" id="{0ECB3521-9075-454E-A436-08BD177DDB7E}"/>
            </a:ext>
          </a:extLst>
        </xdr:cNvPr>
        <xdr:cNvSpPr txBox="1"/>
      </xdr:nvSpPr>
      <xdr:spPr>
        <a:xfrm>
          <a:off x="126752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148426</xdr:rowOff>
    </xdr:from>
    <xdr:ext cx="405111" cy="259045"/>
    <xdr:sp macro="" textlink="">
      <xdr:nvSpPr>
        <xdr:cNvPr id="251" name="n_3aveValue【一般廃棄物処理施設】&#10;有形固定資産減価償却率">
          <a:extLst>
            <a:ext uri="{FF2B5EF4-FFF2-40B4-BE49-F238E27FC236}">
              <a16:creationId xmlns:a16="http://schemas.microsoft.com/office/drawing/2014/main" id="{2B8682D5-906A-415F-9B6F-D9C5F570D2AB}"/>
            </a:ext>
          </a:extLst>
        </xdr:cNvPr>
        <xdr:cNvSpPr txBox="1"/>
      </xdr:nvSpPr>
      <xdr:spPr>
        <a:xfrm>
          <a:off x="119005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252" name="n_4aveValue【一般廃棄物処理施設】&#10;有形固定資産減価償却率">
          <a:extLst>
            <a:ext uri="{FF2B5EF4-FFF2-40B4-BE49-F238E27FC236}">
              <a16:creationId xmlns:a16="http://schemas.microsoft.com/office/drawing/2014/main" id="{98A7D454-C2F7-4467-BCC5-D9BBEB68F88E}"/>
            </a:ext>
          </a:extLst>
        </xdr:cNvPr>
        <xdr:cNvSpPr txBox="1"/>
      </xdr:nvSpPr>
      <xdr:spPr>
        <a:xfrm>
          <a:off x="1110298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44649</xdr:rowOff>
    </xdr:from>
    <xdr:ext cx="405111" cy="259045"/>
    <xdr:sp macro="" textlink="">
      <xdr:nvSpPr>
        <xdr:cNvPr id="253" name="n_1mainValue【一般廃棄物処理施設】&#10;有形固定資産減価償却率">
          <a:extLst>
            <a:ext uri="{FF2B5EF4-FFF2-40B4-BE49-F238E27FC236}">
              <a16:creationId xmlns:a16="http://schemas.microsoft.com/office/drawing/2014/main" id="{24B73004-1227-4F3F-8426-4E29CF8632AC}"/>
            </a:ext>
          </a:extLst>
        </xdr:cNvPr>
        <xdr:cNvSpPr txBox="1"/>
      </xdr:nvSpPr>
      <xdr:spPr>
        <a:xfrm>
          <a:off x="13437244" y="658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88736</xdr:rowOff>
    </xdr:from>
    <xdr:ext cx="405111" cy="259045"/>
    <xdr:sp macro="" textlink="">
      <xdr:nvSpPr>
        <xdr:cNvPr id="254" name="n_2mainValue【一般廃棄物処理施設】&#10;有形固定資産減価償却率">
          <a:extLst>
            <a:ext uri="{FF2B5EF4-FFF2-40B4-BE49-F238E27FC236}">
              <a16:creationId xmlns:a16="http://schemas.microsoft.com/office/drawing/2014/main" id="{F6F31DA4-4D4E-490F-A654-EF012CF64B9D}"/>
            </a:ext>
          </a:extLst>
        </xdr:cNvPr>
        <xdr:cNvSpPr txBox="1"/>
      </xdr:nvSpPr>
      <xdr:spPr>
        <a:xfrm>
          <a:off x="126752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39750</xdr:rowOff>
    </xdr:from>
    <xdr:ext cx="405111" cy="259045"/>
    <xdr:sp macro="" textlink="">
      <xdr:nvSpPr>
        <xdr:cNvPr id="255" name="n_3mainValue【一般廃棄物処理施設】&#10;有形固定資産減価償却率">
          <a:extLst>
            <a:ext uri="{FF2B5EF4-FFF2-40B4-BE49-F238E27FC236}">
              <a16:creationId xmlns:a16="http://schemas.microsoft.com/office/drawing/2014/main" id="{38A67A1A-D6F4-4A04-B93E-5D450DE23C71}"/>
            </a:ext>
          </a:extLst>
        </xdr:cNvPr>
        <xdr:cNvSpPr txBox="1"/>
      </xdr:nvSpPr>
      <xdr:spPr>
        <a:xfrm>
          <a:off x="119005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140987</xdr:rowOff>
    </xdr:from>
    <xdr:ext cx="405111" cy="259045"/>
    <xdr:sp macro="" textlink="">
      <xdr:nvSpPr>
        <xdr:cNvPr id="256" name="n_4mainValue【一般廃棄物処理施設】&#10;有形固定資産減価償却率">
          <a:extLst>
            <a:ext uri="{FF2B5EF4-FFF2-40B4-BE49-F238E27FC236}">
              <a16:creationId xmlns:a16="http://schemas.microsoft.com/office/drawing/2014/main" id="{F8955CDB-B5E1-4FC4-9FEF-7501DC015DF2}"/>
            </a:ext>
          </a:extLst>
        </xdr:cNvPr>
        <xdr:cNvSpPr txBox="1"/>
      </xdr:nvSpPr>
      <xdr:spPr>
        <a:xfrm>
          <a:off x="1110298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7" name="正方形/長方形 256">
          <a:extLst>
            <a:ext uri="{FF2B5EF4-FFF2-40B4-BE49-F238E27FC236}">
              <a16:creationId xmlns:a16="http://schemas.microsoft.com/office/drawing/2014/main" id="{83053D48-B1F6-4E03-AB79-DB9D83FB2031}"/>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8" name="正方形/長方形 257">
          <a:extLst>
            <a:ext uri="{FF2B5EF4-FFF2-40B4-BE49-F238E27FC236}">
              <a16:creationId xmlns:a16="http://schemas.microsoft.com/office/drawing/2014/main" id="{8FCBF6E4-208E-452F-BAA5-F79E5B7D734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9" name="正方形/長方形 258">
          <a:extLst>
            <a:ext uri="{FF2B5EF4-FFF2-40B4-BE49-F238E27FC236}">
              <a16:creationId xmlns:a16="http://schemas.microsoft.com/office/drawing/2014/main" id="{0D4F1F66-B1BF-4356-A2B3-A2FF2995281F}"/>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0" name="正方形/長方形 259">
          <a:extLst>
            <a:ext uri="{FF2B5EF4-FFF2-40B4-BE49-F238E27FC236}">
              <a16:creationId xmlns:a16="http://schemas.microsoft.com/office/drawing/2014/main" id="{CC4C0CB2-273C-42B2-8536-0B87C2F3A1E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1" name="正方形/長方形 260">
          <a:extLst>
            <a:ext uri="{FF2B5EF4-FFF2-40B4-BE49-F238E27FC236}">
              <a16:creationId xmlns:a16="http://schemas.microsoft.com/office/drawing/2014/main" id="{C67E2ED7-4999-4687-BE0A-1C8468597702}"/>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2" name="正方形/長方形 261">
          <a:extLst>
            <a:ext uri="{FF2B5EF4-FFF2-40B4-BE49-F238E27FC236}">
              <a16:creationId xmlns:a16="http://schemas.microsoft.com/office/drawing/2014/main" id="{E2E843E6-7694-44F1-99EB-46E23155188A}"/>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3" name="正方形/長方形 262">
          <a:extLst>
            <a:ext uri="{FF2B5EF4-FFF2-40B4-BE49-F238E27FC236}">
              <a16:creationId xmlns:a16="http://schemas.microsoft.com/office/drawing/2014/main" id="{8858DA79-6FFC-45D1-A81C-B79CB7CBCDC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4" name="正方形/長方形 263">
          <a:extLst>
            <a:ext uri="{FF2B5EF4-FFF2-40B4-BE49-F238E27FC236}">
              <a16:creationId xmlns:a16="http://schemas.microsoft.com/office/drawing/2014/main" id="{F5FA68DB-B996-421C-94AC-5D38C0C5382E}"/>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5" name="テキスト ボックス 264">
          <a:extLst>
            <a:ext uri="{FF2B5EF4-FFF2-40B4-BE49-F238E27FC236}">
              <a16:creationId xmlns:a16="http://schemas.microsoft.com/office/drawing/2014/main" id="{396B5206-7520-455A-8711-0E0DB9BD87C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6" name="直線コネクタ 265">
          <a:extLst>
            <a:ext uri="{FF2B5EF4-FFF2-40B4-BE49-F238E27FC236}">
              <a16:creationId xmlns:a16="http://schemas.microsoft.com/office/drawing/2014/main" id="{0F537438-1F06-4FE7-81C3-FBADF5618368}"/>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7" name="直線コネクタ 266">
          <a:extLst>
            <a:ext uri="{FF2B5EF4-FFF2-40B4-BE49-F238E27FC236}">
              <a16:creationId xmlns:a16="http://schemas.microsoft.com/office/drawing/2014/main" id="{AB4BA70C-FE92-4590-B067-5E3DFAF575E3}"/>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68" name="テキスト ボックス 267">
          <a:extLst>
            <a:ext uri="{FF2B5EF4-FFF2-40B4-BE49-F238E27FC236}">
              <a16:creationId xmlns:a16="http://schemas.microsoft.com/office/drawing/2014/main" id="{CFAC8412-00FB-4496-8C2B-0E0B2A03A0BA}"/>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9" name="直線コネクタ 268">
          <a:extLst>
            <a:ext uri="{FF2B5EF4-FFF2-40B4-BE49-F238E27FC236}">
              <a16:creationId xmlns:a16="http://schemas.microsoft.com/office/drawing/2014/main" id="{BD0C975C-9D63-421C-B43F-BF6B86C823B6}"/>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70" name="テキスト ボックス 269">
          <a:extLst>
            <a:ext uri="{FF2B5EF4-FFF2-40B4-BE49-F238E27FC236}">
              <a16:creationId xmlns:a16="http://schemas.microsoft.com/office/drawing/2014/main" id="{1B98A4A2-DCB7-48CC-AC41-5DF561DD8DD9}"/>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71" name="直線コネクタ 270">
          <a:extLst>
            <a:ext uri="{FF2B5EF4-FFF2-40B4-BE49-F238E27FC236}">
              <a16:creationId xmlns:a16="http://schemas.microsoft.com/office/drawing/2014/main" id="{220513B8-B075-4632-A8ED-727BB25C3AFF}"/>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272" name="テキスト ボックス 271">
          <a:extLst>
            <a:ext uri="{FF2B5EF4-FFF2-40B4-BE49-F238E27FC236}">
              <a16:creationId xmlns:a16="http://schemas.microsoft.com/office/drawing/2014/main" id="{92F43591-C148-4D02-AF5E-12524FA6239C}"/>
            </a:ext>
          </a:extLst>
        </xdr:cNvPr>
        <xdr:cNvSpPr txBox="1"/>
      </xdr:nvSpPr>
      <xdr:spPr>
        <a:xfrm>
          <a:off x="15499308" y="597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73" name="直線コネクタ 272">
          <a:extLst>
            <a:ext uri="{FF2B5EF4-FFF2-40B4-BE49-F238E27FC236}">
              <a16:creationId xmlns:a16="http://schemas.microsoft.com/office/drawing/2014/main" id="{C2EE3BD1-F0AD-4CBE-B479-C8E8EB97CA17}"/>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274" name="テキスト ボックス 273">
          <a:extLst>
            <a:ext uri="{FF2B5EF4-FFF2-40B4-BE49-F238E27FC236}">
              <a16:creationId xmlns:a16="http://schemas.microsoft.com/office/drawing/2014/main" id="{4E558089-980C-4778-9C71-7056155CB9BB}"/>
            </a:ext>
          </a:extLst>
        </xdr:cNvPr>
        <xdr:cNvSpPr txBox="1"/>
      </xdr:nvSpPr>
      <xdr:spPr>
        <a:xfrm>
          <a:off x="15499308" y="55270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5" name="直線コネクタ 274">
          <a:extLst>
            <a:ext uri="{FF2B5EF4-FFF2-40B4-BE49-F238E27FC236}">
              <a16:creationId xmlns:a16="http://schemas.microsoft.com/office/drawing/2014/main" id="{DF6BF633-76D2-417F-A89A-6914F29C6733}"/>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6" name="テキスト ボックス 275">
          <a:extLst>
            <a:ext uri="{FF2B5EF4-FFF2-40B4-BE49-F238E27FC236}">
              <a16:creationId xmlns:a16="http://schemas.microsoft.com/office/drawing/2014/main" id="{74189F54-5DA8-49B7-BD13-AF3344DDEB0D}"/>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7" name="【一般廃棄物処理施設】&#10;一人当たり有形固定資産（償却資産）額グラフ枠">
          <a:extLst>
            <a:ext uri="{FF2B5EF4-FFF2-40B4-BE49-F238E27FC236}">
              <a16:creationId xmlns:a16="http://schemas.microsoft.com/office/drawing/2014/main" id="{9CA5CE72-F808-4CAB-9F52-4B6070C06931}"/>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278" name="直線コネクタ 277">
          <a:extLst>
            <a:ext uri="{FF2B5EF4-FFF2-40B4-BE49-F238E27FC236}">
              <a16:creationId xmlns:a16="http://schemas.microsoft.com/office/drawing/2014/main" id="{D76CB6CF-80BD-4B21-B11E-284E4008CBB9}"/>
            </a:ext>
          </a:extLst>
        </xdr:cNvPr>
        <xdr:cNvCxnSpPr/>
      </xdr:nvCxnSpPr>
      <xdr:spPr>
        <a:xfrm flipV="1">
          <a:off x="19509104" y="5651254"/>
          <a:ext cx="0" cy="135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279" name="【一般廃棄物処理施設】&#10;一人当たり有形固定資産（償却資産）額最小値テキスト">
          <a:extLst>
            <a:ext uri="{FF2B5EF4-FFF2-40B4-BE49-F238E27FC236}">
              <a16:creationId xmlns:a16="http://schemas.microsoft.com/office/drawing/2014/main" id="{81D330B3-F6BA-4C0D-981C-3D0D8224308C}"/>
            </a:ext>
          </a:extLst>
        </xdr:cNvPr>
        <xdr:cNvSpPr txBox="1"/>
      </xdr:nvSpPr>
      <xdr:spPr>
        <a:xfrm>
          <a:off x="19547840" y="700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280" name="直線コネクタ 279">
          <a:extLst>
            <a:ext uri="{FF2B5EF4-FFF2-40B4-BE49-F238E27FC236}">
              <a16:creationId xmlns:a16="http://schemas.microsoft.com/office/drawing/2014/main" id="{B15CE72D-0AEE-4158-8943-D7A51FE4FFB5}"/>
            </a:ext>
          </a:extLst>
        </xdr:cNvPr>
        <xdr:cNvCxnSpPr/>
      </xdr:nvCxnSpPr>
      <xdr:spPr>
        <a:xfrm>
          <a:off x="19443700" y="7004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281" name="【一般廃棄物処理施設】&#10;一人当たり有形固定資産（償却資産）額最大値テキスト">
          <a:extLst>
            <a:ext uri="{FF2B5EF4-FFF2-40B4-BE49-F238E27FC236}">
              <a16:creationId xmlns:a16="http://schemas.microsoft.com/office/drawing/2014/main" id="{3F618ECC-F45D-4079-B256-D853EAFFDDB0}"/>
            </a:ext>
          </a:extLst>
        </xdr:cNvPr>
        <xdr:cNvSpPr txBox="1"/>
      </xdr:nvSpPr>
      <xdr:spPr>
        <a:xfrm>
          <a:off x="19547840" y="54302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282" name="直線コネクタ 281">
          <a:extLst>
            <a:ext uri="{FF2B5EF4-FFF2-40B4-BE49-F238E27FC236}">
              <a16:creationId xmlns:a16="http://schemas.microsoft.com/office/drawing/2014/main" id="{FCC140A3-96E1-49CB-A73C-5B80E9C81077}"/>
            </a:ext>
          </a:extLst>
        </xdr:cNvPr>
        <xdr:cNvCxnSpPr/>
      </xdr:nvCxnSpPr>
      <xdr:spPr>
        <a:xfrm>
          <a:off x="19443700" y="56512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105956</xdr:rowOff>
    </xdr:from>
    <xdr:ext cx="599010" cy="259045"/>
    <xdr:sp macro="" textlink="">
      <xdr:nvSpPr>
        <xdr:cNvPr id="283" name="【一般廃棄物処理施設】&#10;一人当たり有形固定資産（償却資産）額平均値テキスト">
          <a:extLst>
            <a:ext uri="{FF2B5EF4-FFF2-40B4-BE49-F238E27FC236}">
              <a16:creationId xmlns:a16="http://schemas.microsoft.com/office/drawing/2014/main" id="{6E0F0B2B-2D42-4761-BEDF-9AABF77B2D3D}"/>
            </a:ext>
          </a:extLst>
        </xdr:cNvPr>
        <xdr:cNvSpPr txBox="1"/>
      </xdr:nvSpPr>
      <xdr:spPr>
        <a:xfrm>
          <a:off x="19547840" y="6643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284" name="フローチャート: 判断 283">
          <a:extLst>
            <a:ext uri="{FF2B5EF4-FFF2-40B4-BE49-F238E27FC236}">
              <a16:creationId xmlns:a16="http://schemas.microsoft.com/office/drawing/2014/main" id="{6741E1D5-449B-4AB4-93DA-46FD66D2EFB1}"/>
            </a:ext>
          </a:extLst>
        </xdr:cNvPr>
        <xdr:cNvSpPr/>
      </xdr:nvSpPr>
      <xdr:spPr>
        <a:xfrm>
          <a:off x="19458940" y="6788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285" name="フローチャート: 判断 284">
          <a:extLst>
            <a:ext uri="{FF2B5EF4-FFF2-40B4-BE49-F238E27FC236}">
              <a16:creationId xmlns:a16="http://schemas.microsoft.com/office/drawing/2014/main" id="{6441FE79-9FEF-47A7-ABDC-2C3D91E27752}"/>
            </a:ext>
          </a:extLst>
        </xdr:cNvPr>
        <xdr:cNvSpPr/>
      </xdr:nvSpPr>
      <xdr:spPr>
        <a:xfrm>
          <a:off x="18735040" y="67987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286" name="フローチャート: 判断 285">
          <a:extLst>
            <a:ext uri="{FF2B5EF4-FFF2-40B4-BE49-F238E27FC236}">
              <a16:creationId xmlns:a16="http://schemas.microsoft.com/office/drawing/2014/main" id="{C4F3B1E3-5E12-4F9A-8BA9-24794DCD2B2F}"/>
            </a:ext>
          </a:extLst>
        </xdr:cNvPr>
        <xdr:cNvSpPr/>
      </xdr:nvSpPr>
      <xdr:spPr>
        <a:xfrm>
          <a:off x="17937480" y="68163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110010</xdr:rowOff>
    </xdr:from>
    <xdr:to>
      <xdr:col>102</xdr:col>
      <xdr:colOff>165100</xdr:colOff>
      <xdr:row>41</xdr:row>
      <xdr:rowOff>40160</xdr:rowOff>
    </xdr:to>
    <xdr:sp macro="" textlink="">
      <xdr:nvSpPr>
        <xdr:cNvPr id="287" name="フローチャート: 判断 286">
          <a:extLst>
            <a:ext uri="{FF2B5EF4-FFF2-40B4-BE49-F238E27FC236}">
              <a16:creationId xmlns:a16="http://schemas.microsoft.com/office/drawing/2014/main" id="{834BA0B8-5D87-43DD-9CD5-D7E4202797AE}"/>
            </a:ext>
          </a:extLst>
        </xdr:cNvPr>
        <xdr:cNvSpPr/>
      </xdr:nvSpPr>
      <xdr:spPr>
        <a:xfrm>
          <a:off x="17162780" y="6815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116606</xdr:rowOff>
    </xdr:from>
    <xdr:to>
      <xdr:col>98</xdr:col>
      <xdr:colOff>38100</xdr:colOff>
      <xdr:row>41</xdr:row>
      <xdr:rowOff>46756</xdr:rowOff>
    </xdr:to>
    <xdr:sp macro="" textlink="">
      <xdr:nvSpPr>
        <xdr:cNvPr id="288" name="フローチャート: 判断 287">
          <a:extLst>
            <a:ext uri="{FF2B5EF4-FFF2-40B4-BE49-F238E27FC236}">
              <a16:creationId xmlns:a16="http://schemas.microsoft.com/office/drawing/2014/main" id="{4D796608-4557-4D12-8C0B-9FF141ED06CF}"/>
            </a:ext>
          </a:extLst>
        </xdr:cNvPr>
        <xdr:cNvSpPr/>
      </xdr:nvSpPr>
      <xdr:spPr>
        <a:xfrm>
          <a:off x="16388080" y="68222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E3CB9467-A34E-4D64-A316-B18D665DE8FD}"/>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2FB2EB28-9917-463F-8958-FA6E8D1BBC52}"/>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D04D246C-245A-4E5A-AFDD-F3400B93CFA6}"/>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5EC29E5F-E19F-4BE1-9D73-A46380070ADA}"/>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815B6176-1178-4E5D-B598-424061C90DFB}"/>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112198</xdr:rowOff>
    </xdr:from>
    <xdr:to>
      <xdr:col>116</xdr:col>
      <xdr:colOff>114300</xdr:colOff>
      <xdr:row>41</xdr:row>
      <xdr:rowOff>42348</xdr:rowOff>
    </xdr:to>
    <xdr:sp macro="" textlink="">
      <xdr:nvSpPr>
        <xdr:cNvPr id="294" name="楕円 293">
          <a:extLst>
            <a:ext uri="{FF2B5EF4-FFF2-40B4-BE49-F238E27FC236}">
              <a16:creationId xmlns:a16="http://schemas.microsoft.com/office/drawing/2014/main" id="{24C67A1C-799E-4AAF-A518-1CCB26B4C204}"/>
            </a:ext>
          </a:extLst>
        </xdr:cNvPr>
        <xdr:cNvSpPr/>
      </xdr:nvSpPr>
      <xdr:spPr>
        <a:xfrm>
          <a:off x="19458940" y="68177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90625</xdr:rowOff>
    </xdr:from>
    <xdr:ext cx="599010" cy="259045"/>
    <xdr:sp macro="" textlink="">
      <xdr:nvSpPr>
        <xdr:cNvPr id="295" name="【一般廃棄物処理施設】&#10;一人当たり有形固定資産（償却資産）額該当値テキスト">
          <a:extLst>
            <a:ext uri="{FF2B5EF4-FFF2-40B4-BE49-F238E27FC236}">
              <a16:creationId xmlns:a16="http://schemas.microsoft.com/office/drawing/2014/main" id="{4609F067-1920-4275-8FD2-695403C8933E}"/>
            </a:ext>
          </a:extLst>
        </xdr:cNvPr>
        <xdr:cNvSpPr txBox="1"/>
      </xdr:nvSpPr>
      <xdr:spPr>
        <a:xfrm>
          <a:off x="19547840" y="679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77205</xdr:rowOff>
    </xdr:from>
    <xdr:to>
      <xdr:col>112</xdr:col>
      <xdr:colOff>38100</xdr:colOff>
      <xdr:row>41</xdr:row>
      <xdr:rowOff>7355</xdr:rowOff>
    </xdr:to>
    <xdr:sp macro="" textlink="">
      <xdr:nvSpPr>
        <xdr:cNvPr id="296" name="楕円 295">
          <a:extLst>
            <a:ext uri="{FF2B5EF4-FFF2-40B4-BE49-F238E27FC236}">
              <a16:creationId xmlns:a16="http://schemas.microsoft.com/office/drawing/2014/main" id="{40506038-D76B-43D5-924E-D41F40ADE930}"/>
            </a:ext>
          </a:extLst>
        </xdr:cNvPr>
        <xdr:cNvSpPr/>
      </xdr:nvSpPr>
      <xdr:spPr>
        <a:xfrm>
          <a:off x="18735040" y="67828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128005</xdr:rowOff>
    </xdr:from>
    <xdr:to>
      <xdr:col>116</xdr:col>
      <xdr:colOff>63500</xdr:colOff>
      <xdr:row>40</xdr:row>
      <xdr:rowOff>162998</xdr:rowOff>
    </xdr:to>
    <xdr:cxnSp macro="">
      <xdr:nvCxnSpPr>
        <xdr:cNvPr id="297" name="直線コネクタ 296">
          <a:extLst>
            <a:ext uri="{FF2B5EF4-FFF2-40B4-BE49-F238E27FC236}">
              <a16:creationId xmlns:a16="http://schemas.microsoft.com/office/drawing/2014/main" id="{C7037947-DEF3-479A-AA86-223EF6AC2023}"/>
            </a:ext>
          </a:extLst>
        </xdr:cNvPr>
        <xdr:cNvCxnSpPr/>
      </xdr:nvCxnSpPr>
      <xdr:spPr>
        <a:xfrm>
          <a:off x="18778220" y="6833605"/>
          <a:ext cx="731520" cy="3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104907</xdr:rowOff>
    </xdr:from>
    <xdr:to>
      <xdr:col>107</xdr:col>
      <xdr:colOff>101600</xdr:colOff>
      <xdr:row>41</xdr:row>
      <xdr:rowOff>35057</xdr:rowOff>
    </xdr:to>
    <xdr:sp macro="" textlink="">
      <xdr:nvSpPr>
        <xdr:cNvPr id="298" name="楕円 297">
          <a:extLst>
            <a:ext uri="{FF2B5EF4-FFF2-40B4-BE49-F238E27FC236}">
              <a16:creationId xmlns:a16="http://schemas.microsoft.com/office/drawing/2014/main" id="{DED64D13-726F-4A32-95F5-AD5B52393AD3}"/>
            </a:ext>
          </a:extLst>
        </xdr:cNvPr>
        <xdr:cNvSpPr/>
      </xdr:nvSpPr>
      <xdr:spPr>
        <a:xfrm>
          <a:off x="17937480" y="68105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128005</xdr:rowOff>
    </xdr:from>
    <xdr:to>
      <xdr:col>111</xdr:col>
      <xdr:colOff>177800</xdr:colOff>
      <xdr:row>40</xdr:row>
      <xdr:rowOff>155707</xdr:rowOff>
    </xdr:to>
    <xdr:cxnSp macro="">
      <xdr:nvCxnSpPr>
        <xdr:cNvPr id="299" name="直線コネクタ 298">
          <a:extLst>
            <a:ext uri="{FF2B5EF4-FFF2-40B4-BE49-F238E27FC236}">
              <a16:creationId xmlns:a16="http://schemas.microsoft.com/office/drawing/2014/main" id="{363839B4-BC65-4AD9-BCEE-196DA4309451}"/>
            </a:ext>
          </a:extLst>
        </xdr:cNvPr>
        <xdr:cNvCxnSpPr/>
      </xdr:nvCxnSpPr>
      <xdr:spPr>
        <a:xfrm flipV="1">
          <a:off x="17988280" y="6833605"/>
          <a:ext cx="789940" cy="2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108272</xdr:rowOff>
    </xdr:from>
    <xdr:to>
      <xdr:col>102</xdr:col>
      <xdr:colOff>165100</xdr:colOff>
      <xdr:row>41</xdr:row>
      <xdr:rowOff>38422</xdr:rowOff>
    </xdr:to>
    <xdr:sp macro="" textlink="">
      <xdr:nvSpPr>
        <xdr:cNvPr id="300" name="楕円 299">
          <a:extLst>
            <a:ext uri="{FF2B5EF4-FFF2-40B4-BE49-F238E27FC236}">
              <a16:creationId xmlns:a16="http://schemas.microsoft.com/office/drawing/2014/main" id="{C0D8647A-FBD2-4935-9695-97E729F04E41}"/>
            </a:ext>
          </a:extLst>
        </xdr:cNvPr>
        <xdr:cNvSpPr/>
      </xdr:nvSpPr>
      <xdr:spPr>
        <a:xfrm>
          <a:off x="17162780" y="68138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155707</xdr:rowOff>
    </xdr:from>
    <xdr:to>
      <xdr:col>107</xdr:col>
      <xdr:colOff>50800</xdr:colOff>
      <xdr:row>40</xdr:row>
      <xdr:rowOff>159072</xdr:rowOff>
    </xdr:to>
    <xdr:cxnSp macro="">
      <xdr:nvCxnSpPr>
        <xdr:cNvPr id="301" name="直線コネクタ 300">
          <a:extLst>
            <a:ext uri="{FF2B5EF4-FFF2-40B4-BE49-F238E27FC236}">
              <a16:creationId xmlns:a16="http://schemas.microsoft.com/office/drawing/2014/main" id="{1D354765-2666-4644-8D86-0A84FE3C7BD0}"/>
            </a:ext>
          </a:extLst>
        </xdr:cNvPr>
        <xdr:cNvCxnSpPr/>
      </xdr:nvCxnSpPr>
      <xdr:spPr>
        <a:xfrm flipV="1">
          <a:off x="17213580" y="6861307"/>
          <a:ext cx="7747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110280</xdr:rowOff>
    </xdr:from>
    <xdr:to>
      <xdr:col>98</xdr:col>
      <xdr:colOff>38100</xdr:colOff>
      <xdr:row>41</xdr:row>
      <xdr:rowOff>40430</xdr:rowOff>
    </xdr:to>
    <xdr:sp macro="" textlink="">
      <xdr:nvSpPr>
        <xdr:cNvPr id="302" name="楕円 301">
          <a:extLst>
            <a:ext uri="{FF2B5EF4-FFF2-40B4-BE49-F238E27FC236}">
              <a16:creationId xmlns:a16="http://schemas.microsoft.com/office/drawing/2014/main" id="{10BCF4E9-B6FC-4E18-843F-4A756913ED3A}"/>
            </a:ext>
          </a:extLst>
        </xdr:cNvPr>
        <xdr:cNvSpPr/>
      </xdr:nvSpPr>
      <xdr:spPr>
        <a:xfrm>
          <a:off x="16388080" y="6815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159072</xdr:rowOff>
    </xdr:from>
    <xdr:to>
      <xdr:col>102</xdr:col>
      <xdr:colOff>114300</xdr:colOff>
      <xdr:row>40</xdr:row>
      <xdr:rowOff>161080</xdr:rowOff>
    </xdr:to>
    <xdr:cxnSp macro="">
      <xdr:nvCxnSpPr>
        <xdr:cNvPr id="303" name="直線コネクタ 302">
          <a:extLst>
            <a:ext uri="{FF2B5EF4-FFF2-40B4-BE49-F238E27FC236}">
              <a16:creationId xmlns:a16="http://schemas.microsoft.com/office/drawing/2014/main" id="{61580E1F-279C-4896-8A5C-2FF8686214BE}"/>
            </a:ext>
          </a:extLst>
        </xdr:cNvPr>
        <xdr:cNvCxnSpPr/>
      </xdr:nvCxnSpPr>
      <xdr:spPr>
        <a:xfrm flipV="1">
          <a:off x="16431260" y="6864672"/>
          <a:ext cx="78232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14433</xdr:rowOff>
    </xdr:from>
    <xdr:ext cx="599010" cy="259045"/>
    <xdr:sp macro="" textlink="">
      <xdr:nvSpPr>
        <xdr:cNvPr id="304" name="n_1aveValue【一般廃棄物処理施設】&#10;一人当たり有形固定資産（償却資産）額">
          <a:extLst>
            <a:ext uri="{FF2B5EF4-FFF2-40B4-BE49-F238E27FC236}">
              <a16:creationId xmlns:a16="http://schemas.microsoft.com/office/drawing/2014/main" id="{2A3D955E-36ED-41BE-94F4-9A2A70C15960}"/>
            </a:ext>
          </a:extLst>
        </xdr:cNvPr>
        <xdr:cNvSpPr txBox="1"/>
      </xdr:nvSpPr>
      <xdr:spPr>
        <a:xfrm>
          <a:off x="18496495" y="688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32066</xdr:rowOff>
    </xdr:from>
    <xdr:ext cx="599010" cy="259045"/>
    <xdr:sp macro="" textlink="">
      <xdr:nvSpPr>
        <xdr:cNvPr id="305" name="n_2aveValue【一般廃棄物処理施設】&#10;一人当たり有形固定資産（償却資産）額">
          <a:extLst>
            <a:ext uri="{FF2B5EF4-FFF2-40B4-BE49-F238E27FC236}">
              <a16:creationId xmlns:a16="http://schemas.microsoft.com/office/drawing/2014/main" id="{2803F4C3-181B-4329-BC7D-259D085178FB}"/>
            </a:ext>
          </a:extLst>
        </xdr:cNvPr>
        <xdr:cNvSpPr txBox="1"/>
      </xdr:nvSpPr>
      <xdr:spPr>
        <a:xfrm>
          <a:off x="17734495" y="690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31287</xdr:rowOff>
    </xdr:from>
    <xdr:ext cx="599010" cy="259045"/>
    <xdr:sp macro="" textlink="">
      <xdr:nvSpPr>
        <xdr:cNvPr id="306" name="n_3aveValue【一般廃棄物処理施設】&#10;一人当たり有形固定資産（償却資産）額">
          <a:extLst>
            <a:ext uri="{FF2B5EF4-FFF2-40B4-BE49-F238E27FC236}">
              <a16:creationId xmlns:a16="http://schemas.microsoft.com/office/drawing/2014/main" id="{6DC6F425-1517-4245-9075-8FB49919DF91}"/>
            </a:ext>
          </a:extLst>
        </xdr:cNvPr>
        <xdr:cNvSpPr txBox="1"/>
      </xdr:nvSpPr>
      <xdr:spPr>
        <a:xfrm>
          <a:off x="16936935" y="690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37883</xdr:rowOff>
    </xdr:from>
    <xdr:ext cx="599010" cy="259045"/>
    <xdr:sp macro="" textlink="">
      <xdr:nvSpPr>
        <xdr:cNvPr id="307" name="n_4aveValue【一般廃棄物処理施設】&#10;一人当たり有形固定資産（償却資産）額">
          <a:extLst>
            <a:ext uri="{FF2B5EF4-FFF2-40B4-BE49-F238E27FC236}">
              <a16:creationId xmlns:a16="http://schemas.microsoft.com/office/drawing/2014/main" id="{3552F307-FDAC-43BB-A7CF-2D9C81372CB1}"/>
            </a:ext>
          </a:extLst>
        </xdr:cNvPr>
        <xdr:cNvSpPr txBox="1"/>
      </xdr:nvSpPr>
      <xdr:spPr>
        <a:xfrm>
          <a:off x="16162235" y="6911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23882</xdr:rowOff>
    </xdr:from>
    <xdr:ext cx="599010" cy="259045"/>
    <xdr:sp macro="" textlink="">
      <xdr:nvSpPr>
        <xdr:cNvPr id="308" name="n_1mainValue【一般廃棄物処理施設】&#10;一人当たり有形固定資産（償却資産）額">
          <a:extLst>
            <a:ext uri="{FF2B5EF4-FFF2-40B4-BE49-F238E27FC236}">
              <a16:creationId xmlns:a16="http://schemas.microsoft.com/office/drawing/2014/main" id="{08DE1A8A-4DC8-43BC-82CF-46D7B494CCB6}"/>
            </a:ext>
          </a:extLst>
        </xdr:cNvPr>
        <xdr:cNvSpPr txBox="1"/>
      </xdr:nvSpPr>
      <xdr:spPr>
        <a:xfrm>
          <a:off x="18496495" y="6561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51584</xdr:rowOff>
    </xdr:from>
    <xdr:ext cx="599010" cy="259045"/>
    <xdr:sp macro="" textlink="">
      <xdr:nvSpPr>
        <xdr:cNvPr id="309" name="n_2mainValue【一般廃棄物処理施設】&#10;一人当たり有形固定資産（償却資産）額">
          <a:extLst>
            <a:ext uri="{FF2B5EF4-FFF2-40B4-BE49-F238E27FC236}">
              <a16:creationId xmlns:a16="http://schemas.microsoft.com/office/drawing/2014/main" id="{87F5773C-AFA2-447A-9EFC-48CCA9E6B70B}"/>
            </a:ext>
          </a:extLst>
        </xdr:cNvPr>
        <xdr:cNvSpPr txBox="1"/>
      </xdr:nvSpPr>
      <xdr:spPr>
        <a:xfrm>
          <a:off x="17734495" y="658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54949</xdr:rowOff>
    </xdr:from>
    <xdr:ext cx="599010" cy="259045"/>
    <xdr:sp macro="" textlink="">
      <xdr:nvSpPr>
        <xdr:cNvPr id="310" name="n_3mainValue【一般廃棄物処理施設】&#10;一人当たり有形固定資産（償却資産）額">
          <a:extLst>
            <a:ext uri="{FF2B5EF4-FFF2-40B4-BE49-F238E27FC236}">
              <a16:creationId xmlns:a16="http://schemas.microsoft.com/office/drawing/2014/main" id="{F2E957C9-C53A-4058-B805-F0D47298E524}"/>
            </a:ext>
          </a:extLst>
        </xdr:cNvPr>
        <xdr:cNvSpPr txBox="1"/>
      </xdr:nvSpPr>
      <xdr:spPr>
        <a:xfrm>
          <a:off x="16936935" y="659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56957</xdr:rowOff>
    </xdr:from>
    <xdr:ext cx="599010" cy="259045"/>
    <xdr:sp macro="" textlink="">
      <xdr:nvSpPr>
        <xdr:cNvPr id="311" name="n_4mainValue【一般廃棄物処理施設】&#10;一人当たり有形固定資産（償却資産）額">
          <a:extLst>
            <a:ext uri="{FF2B5EF4-FFF2-40B4-BE49-F238E27FC236}">
              <a16:creationId xmlns:a16="http://schemas.microsoft.com/office/drawing/2014/main" id="{3FB6A460-9778-4CBA-98E7-5E8E5CE49E94}"/>
            </a:ext>
          </a:extLst>
        </xdr:cNvPr>
        <xdr:cNvSpPr txBox="1"/>
      </xdr:nvSpPr>
      <xdr:spPr>
        <a:xfrm>
          <a:off x="16162235" y="659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a:extLst>
            <a:ext uri="{FF2B5EF4-FFF2-40B4-BE49-F238E27FC236}">
              <a16:creationId xmlns:a16="http://schemas.microsoft.com/office/drawing/2014/main" id="{00501777-B573-4629-AC46-E205D1EEA0BD}"/>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a:extLst>
            <a:ext uri="{FF2B5EF4-FFF2-40B4-BE49-F238E27FC236}">
              <a16:creationId xmlns:a16="http://schemas.microsoft.com/office/drawing/2014/main" id="{0016F2B3-E32B-4B54-890F-9D5B3F9C7AB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a:extLst>
            <a:ext uri="{FF2B5EF4-FFF2-40B4-BE49-F238E27FC236}">
              <a16:creationId xmlns:a16="http://schemas.microsoft.com/office/drawing/2014/main" id="{7322E193-4411-4891-866D-D035D571057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a:extLst>
            <a:ext uri="{FF2B5EF4-FFF2-40B4-BE49-F238E27FC236}">
              <a16:creationId xmlns:a16="http://schemas.microsoft.com/office/drawing/2014/main" id="{9298B002-021A-4EA3-9AEB-0D5379F16F1F}"/>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a:extLst>
            <a:ext uri="{FF2B5EF4-FFF2-40B4-BE49-F238E27FC236}">
              <a16:creationId xmlns:a16="http://schemas.microsoft.com/office/drawing/2014/main" id="{309F2533-8AF1-48B6-93E6-CBBCE2191247}"/>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a:extLst>
            <a:ext uri="{FF2B5EF4-FFF2-40B4-BE49-F238E27FC236}">
              <a16:creationId xmlns:a16="http://schemas.microsoft.com/office/drawing/2014/main" id="{76B1C5AE-FA7E-4459-AE15-C338877CA9DE}"/>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a:extLst>
            <a:ext uri="{FF2B5EF4-FFF2-40B4-BE49-F238E27FC236}">
              <a16:creationId xmlns:a16="http://schemas.microsoft.com/office/drawing/2014/main" id="{56936F77-7486-47BC-A1C1-6C4EC187FAEE}"/>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a:extLst>
            <a:ext uri="{FF2B5EF4-FFF2-40B4-BE49-F238E27FC236}">
              <a16:creationId xmlns:a16="http://schemas.microsoft.com/office/drawing/2014/main" id="{24474DB9-6790-4004-B582-5AB4B7818F51}"/>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0" name="正方形/長方形 319">
          <a:extLst>
            <a:ext uri="{FF2B5EF4-FFF2-40B4-BE49-F238E27FC236}">
              <a16:creationId xmlns:a16="http://schemas.microsoft.com/office/drawing/2014/main" id="{69393844-51AC-48D7-8938-A6BB9F1CAAA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1" name="正方形/長方形 320">
          <a:extLst>
            <a:ext uri="{FF2B5EF4-FFF2-40B4-BE49-F238E27FC236}">
              <a16:creationId xmlns:a16="http://schemas.microsoft.com/office/drawing/2014/main" id="{8A75E90C-AB49-4FE3-B0AE-80DA0B26359C}"/>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2" name="正方形/長方形 321">
          <a:extLst>
            <a:ext uri="{FF2B5EF4-FFF2-40B4-BE49-F238E27FC236}">
              <a16:creationId xmlns:a16="http://schemas.microsoft.com/office/drawing/2014/main" id="{B159F7C2-EA55-4DF8-B78E-F7B373119BF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3" name="正方形/長方形 322">
          <a:extLst>
            <a:ext uri="{FF2B5EF4-FFF2-40B4-BE49-F238E27FC236}">
              <a16:creationId xmlns:a16="http://schemas.microsoft.com/office/drawing/2014/main" id="{FD026EBF-6F64-495B-865B-1F21E4D52BA4}"/>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4" name="正方形/長方形 323">
          <a:extLst>
            <a:ext uri="{FF2B5EF4-FFF2-40B4-BE49-F238E27FC236}">
              <a16:creationId xmlns:a16="http://schemas.microsoft.com/office/drawing/2014/main" id="{B476A89E-FDD4-4A2E-8EF1-E8449029822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5" name="正方形/長方形 324">
          <a:extLst>
            <a:ext uri="{FF2B5EF4-FFF2-40B4-BE49-F238E27FC236}">
              <a16:creationId xmlns:a16="http://schemas.microsoft.com/office/drawing/2014/main" id="{4DDD0B66-48AC-445B-A49B-0F4807EA4B79}"/>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6" name="正方形/長方形 325">
          <a:extLst>
            <a:ext uri="{FF2B5EF4-FFF2-40B4-BE49-F238E27FC236}">
              <a16:creationId xmlns:a16="http://schemas.microsoft.com/office/drawing/2014/main" id="{3FFAD037-59F4-49E9-8043-9659AAF03BDD}"/>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7" name="正方形/長方形 326">
          <a:extLst>
            <a:ext uri="{FF2B5EF4-FFF2-40B4-BE49-F238E27FC236}">
              <a16:creationId xmlns:a16="http://schemas.microsoft.com/office/drawing/2014/main" id="{FEF775EA-A683-4771-BF2B-C3BCF30A8BAD}"/>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8" name="正方形/長方形 327">
          <a:extLst>
            <a:ext uri="{FF2B5EF4-FFF2-40B4-BE49-F238E27FC236}">
              <a16:creationId xmlns:a16="http://schemas.microsoft.com/office/drawing/2014/main" id="{53533519-6DF6-4B16-B845-D247F916126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9" name="正方形/長方形 328">
          <a:extLst>
            <a:ext uri="{FF2B5EF4-FFF2-40B4-BE49-F238E27FC236}">
              <a16:creationId xmlns:a16="http://schemas.microsoft.com/office/drawing/2014/main" id="{031037C9-E7C6-49BB-BA3B-C51E338BF09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0" name="正方形/長方形 329">
          <a:extLst>
            <a:ext uri="{FF2B5EF4-FFF2-40B4-BE49-F238E27FC236}">
              <a16:creationId xmlns:a16="http://schemas.microsoft.com/office/drawing/2014/main" id="{17A9C6E8-E624-467C-8525-7F9A4701322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1" name="正方形/長方形 330">
          <a:extLst>
            <a:ext uri="{FF2B5EF4-FFF2-40B4-BE49-F238E27FC236}">
              <a16:creationId xmlns:a16="http://schemas.microsoft.com/office/drawing/2014/main" id="{84220B6E-358F-42C2-B4A7-E36875C605D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2" name="正方形/長方形 331">
          <a:extLst>
            <a:ext uri="{FF2B5EF4-FFF2-40B4-BE49-F238E27FC236}">
              <a16:creationId xmlns:a16="http://schemas.microsoft.com/office/drawing/2014/main" id="{C14ABA52-8916-44B1-A09D-23987F1C190A}"/>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3" name="正方形/長方形 332">
          <a:extLst>
            <a:ext uri="{FF2B5EF4-FFF2-40B4-BE49-F238E27FC236}">
              <a16:creationId xmlns:a16="http://schemas.microsoft.com/office/drawing/2014/main" id="{382171FC-E9E0-4054-9D41-2DADFEB7151A}"/>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4" name="正方形/長方形 333">
          <a:extLst>
            <a:ext uri="{FF2B5EF4-FFF2-40B4-BE49-F238E27FC236}">
              <a16:creationId xmlns:a16="http://schemas.microsoft.com/office/drawing/2014/main" id="{80335615-FBDA-4FA6-B7B0-FC3C7F7DA4E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5" name="正方形/長方形 334">
          <a:extLst>
            <a:ext uri="{FF2B5EF4-FFF2-40B4-BE49-F238E27FC236}">
              <a16:creationId xmlns:a16="http://schemas.microsoft.com/office/drawing/2014/main" id="{28B050E8-66F5-45C2-AE6B-240210D4563F}"/>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36" name="正方形/長方形 335">
          <a:extLst>
            <a:ext uri="{FF2B5EF4-FFF2-40B4-BE49-F238E27FC236}">
              <a16:creationId xmlns:a16="http://schemas.microsoft.com/office/drawing/2014/main" id="{EDA6B682-71B6-410C-B675-BC2B74761BCD}"/>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37" name="正方形/長方形 336">
          <a:extLst>
            <a:ext uri="{FF2B5EF4-FFF2-40B4-BE49-F238E27FC236}">
              <a16:creationId xmlns:a16="http://schemas.microsoft.com/office/drawing/2014/main" id="{900B2809-464C-4ED8-8201-B98E49B957DE}"/>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38" name="正方形/長方形 337">
          <a:extLst>
            <a:ext uri="{FF2B5EF4-FFF2-40B4-BE49-F238E27FC236}">
              <a16:creationId xmlns:a16="http://schemas.microsoft.com/office/drawing/2014/main" id="{CC4C3058-2BC5-41B8-A277-CABBF918CE15}"/>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39" name="正方形/長方形 338">
          <a:extLst>
            <a:ext uri="{FF2B5EF4-FFF2-40B4-BE49-F238E27FC236}">
              <a16:creationId xmlns:a16="http://schemas.microsoft.com/office/drawing/2014/main" id="{0F2546C5-C457-4AEC-87E2-4B16A666647F}"/>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40" name="正方形/長方形 339">
          <a:extLst>
            <a:ext uri="{FF2B5EF4-FFF2-40B4-BE49-F238E27FC236}">
              <a16:creationId xmlns:a16="http://schemas.microsoft.com/office/drawing/2014/main" id="{2C3422C2-89F2-4CE4-AC26-E3F5DB65B4B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41" name="正方形/長方形 340">
          <a:extLst>
            <a:ext uri="{FF2B5EF4-FFF2-40B4-BE49-F238E27FC236}">
              <a16:creationId xmlns:a16="http://schemas.microsoft.com/office/drawing/2014/main" id="{CAE82540-C5E7-4714-BB7C-9D94381E8CDA}"/>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42" name="正方形/長方形 341">
          <a:extLst>
            <a:ext uri="{FF2B5EF4-FFF2-40B4-BE49-F238E27FC236}">
              <a16:creationId xmlns:a16="http://schemas.microsoft.com/office/drawing/2014/main" id="{CB4754C0-8A62-431A-9474-3E0C7FF42865}"/>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43" name="正方形/長方形 342">
          <a:extLst>
            <a:ext uri="{FF2B5EF4-FFF2-40B4-BE49-F238E27FC236}">
              <a16:creationId xmlns:a16="http://schemas.microsoft.com/office/drawing/2014/main" id="{894642F8-36C8-48B3-8D53-42070DA53B94}"/>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44" name="正方形/長方形 343">
          <a:extLst>
            <a:ext uri="{FF2B5EF4-FFF2-40B4-BE49-F238E27FC236}">
              <a16:creationId xmlns:a16="http://schemas.microsoft.com/office/drawing/2014/main" id="{98FA28B7-FF46-4547-9180-1773B52113B1}"/>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5" name="正方形/長方形 344">
          <a:extLst>
            <a:ext uri="{FF2B5EF4-FFF2-40B4-BE49-F238E27FC236}">
              <a16:creationId xmlns:a16="http://schemas.microsoft.com/office/drawing/2014/main" id="{200576DD-D1D5-423C-B6E7-282A47A6D519}"/>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6" name="正方形/長方形 345">
          <a:extLst>
            <a:ext uri="{FF2B5EF4-FFF2-40B4-BE49-F238E27FC236}">
              <a16:creationId xmlns:a16="http://schemas.microsoft.com/office/drawing/2014/main" id="{B85E0E5E-9503-43F4-9B45-AD5497502D7C}"/>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47" name="正方形/長方形 346">
          <a:extLst>
            <a:ext uri="{FF2B5EF4-FFF2-40B4-BE49-F238E27FC236}">
              <a16:creationId xmlns:a16="http://schemas.microsoft.com/office/drawing/2014/main" id="{DD841ED2-D117-4F2F-9CC2-F3669755DCE7}"/>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48" name="正方形/長方形 347">
          <a:extLst>
            <a:ext uri="{FF2B5EF4-FFF2-40B4-BE49-F238E27FC236}">
              <a16:creationId xmlns:a16="http://schemas.microsoft.com/office/drawing/2014/main" id="{9BA2B886-58DE-4C00-8F1C-C46A2FC016CF}"/>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49" name="正方形/長方形 348">
          <a:extLst>
            <a:ext uri="{FF2B5EF4-FFF2-40B4-BE49-F238E27FC236}">
              <a16:creationId xmlns:a16="http://schemas.microsoft.com/office/drawing/2014/main" id="{869BE72F-2927-4FCD-A6DE-521A3A3E045A}"/>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50" name="正方形/長方形 349">
          <a:extLst>
            <a:ext uri="{FF2B5EF4-FFF2-40B4-BE49-F238E27FC236}">
              <a16:creationId xmlns:a16="http://schemas.microsoft.com/office/drawing/2014/main" id="{41F27874-DA0D-4EF6-84A6-5BB37178499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51" name="正方形/長方形 350">
          <a:extLst>
            <a:ext uri="{FF2B5EF4-FFF2-40B4-BE49-F238E27FC236}">
              <a16:creationId xmlns:a16="http://schemas.microsoft.com/office/drawing/2014/main" id="{513421A9-A18C-4971-9471-385A776DC20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52" name="テキスト ボックス 351">
          <a:extLst>
            <a:ext uri="{FF2B5EF4-FFF2-40B4-BE49-F238E27FC236}">
              <a16:creationId xmlns:a16="http://schemas.microsoft.com/office/drawing/2014/main" id="{6BC64A3F-C76B-428C-8A4C-818B4E783EF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3" name="直線コネクタ 352">
          <a:extLst>
            <a:ext uri="{FF2B5EF4-FFF2-40B4-BE49-F238E27FC236}">
              <a16:creationId xmlns:a16="http://schemas.microsoft.com/office/drawing/2014/main" id="{65B6BBDE-8852-4295-8D7E-B2C1BC4162C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54" name="テキスト ボックス 353">
          <a:extLst>
            <a:ext uri="{FF2B5EF4-FFF2-40B4-BE49-F238E27FC236}">
              <a16:creationId xmlns:a16="http://schemas.microsoft.com/office/drawing/2014/main" id="{81D14677-5754-4825-ADF3-AF00845D5179}"/>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55" name="直線コネクタ 354">
          <a:extLst>
            <a:ext uri="{FF2B5EF4-FFF2-40B4-BE49-F238E27FC236}">
              <a16:creationId xmlns:a16="http://schemas.microsoft.com/office/drawing/2014/main" id="{19295C23-6612-43A1-A6A9-B9C48B8A9538}"/>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356" name="テキスト ボックス 355">
          <a:extLst>
            <a:ext uri="{FF2B5EF4-FFF2-40B4-BE49-F238E27FC236}">
              <a16:creationId xmlns:a16="http://schemas.microsoft.com/office/drawing/2014/main" id="{4A5B666E-3FA3-48C6-8564-6739861D72FE}"/>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57" name="直線コネクタ 356">
          <a:extLst>
            <a:ext uri="{FF2B5EF4-FFF2-40B4-BE49-F238E27FC236}">
              <a16:creationId xmlns:a16="http://schemas.microsoft.com/office/drawing/2014/main" id="{F838671E-D236-4945-85C7-D1066FB3C061}"/>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58" name="テキスト ボックス 357">
          <a:extLst>
            <a:ext uri="{FF2B5EF4-FFF2-40B4-BE49-F238E27FC236}">
              <a16:creationId xmlns:a16="http://schemas.microsoft.com/office/drawing/2014/main" id="{BB30A907-E3DE-4E88-8D34-F0B0CFC1E542}"/>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59" name="直線コネクタ 358">
          <a:extLst>
            <a:ext uri="{FF2B5EF4-FFF2-40B4-BE49-F238E27FC236}">
              <a16:creationId xmlns:a16="http://schemas.microsoft.com/office/drawing/2014/main" id="{C0295ADE-1EE7-45A1-9089-8B8D4CDA8981}"/>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60" name="テキスト ボックス 359">
          <a:extLst>
            <a:ext uri="{FF2B5EF4-FFF2-40B4-BE49-F238E27FC236}">
              <a16:creationId xmlns:a16="http://schemas.microsoft.com/office/drawing/2014/main" id="{7B540917-0377-488B-AC0D-798C61A513F9}"/>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61" name="直線コネクタ 360">
          <a:extLst>
            <a:ext uri="{FF2B5EF4-FFF2-40B4-BE49-F238E27FC236}">
              <a16:creationId xmlns:a16="http://schemas.microsoft.com/office/drawing/2014/main" id="{FD36EC0B-E9A9-484E-8D77-A5500E4835D6}"/>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62" name="テキスト ボックス 361">
          <a:extLst>
            <a:ext uri="{FF2B5EF4-FFF2-40B4-BE49-F238E27FC236}">
              <a16:creationId xmlns:a16="http://schemas.microsoft.com/office/drawing/2014/main" id="{812CDCBD-1C05-4AA7-AF34-1C68EB001DF2}"/>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63" name="直線コネクタ 362">
          <a:extLst>
            <a:ext uri="{FF2B5EF4-FFF2-40B4-BE49-F238E27FC236}">
              <a16:creationId xmlns:a16="http://schemas.microsoft.com/office/drawing/2014/main" id="{D52FB70C-909C-4607-A391-63349DD86469}"/>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364" name="テキスト ボックス 363">
          <a:extLst>
            <a:ext uri="{FF2B5EF4-FFF2-40B4-BE49-F238E27FC236}">
              <a16:creationId xmlns:a16="http://schemas.microsoft.com/office/drawing/2014/main" id="{B9E90789-F1BD-40A9-A659-36AA547ADF06}"/>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5" name="直線コネクタ 364">
          <a:extLst>
            <a:ext uri="{FF2B5EF4-FFF2-40B4-BE49-F238E27FC236}">
              <a16:creationId xmlns:a16="http://schemas.microsoft.com/office/drawing/2014/main" id="{EC7272D2-DE3D-4AD6-A0B5-E8FA4E8963D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6" name="【庁舎】&#10;有形固定資産減価償却率グラフ枠">
          <a:extLst>
            <a:ext uri="{FF2B5EF4-FFF2-40B4-BE49-F238E27FC236}">
              <a16:creationId xmlns:a16="http://schemas.microsoft.com/office/drawing/2014/main" id="{26D209F2-A566-4A5B-8CA8-35A391381505}"/>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367" name="直線コネクタ 366">
          <a:extLst>
            <a:ext uri="{FF2B5EF4-FFF2-40B4-BE49-F238E27FC236}">
              <a16:creationId xmlns:a16="http://schemas.microsoft.com/office/drawing/2014/main" id="{0890CDF1-1109-45D7-A3BF-2500ED4FBAB3}"/>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368" name="【庁舎】&#10;有形固定資産減価償却率最小値テキスト">
          <a:extLst>
            <a:ext uri="{FF2B5EF4-FFF2-40B4-BE49-F238E27FC236}">
              <a16:creationId xmlns:a16="http://schemas.microsoft.com/office/drawing/2014/main" id="{9126859E-953C-450F-9ED9-6CA128626A3F}"/>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369" name="直線コネクタ 368">
          <a:extLst>
            <a:ext uri="{FF2B5EF4-FFF2-40B4-BE49-F238E27FC236}">
              <a16:creationId xmlns:a16="http://schemas.microsoft.com/office/drawing/2014/main" id="{C0B51514-0E50-4FBC-B498-1EEC7DDA264E}"/>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370" name="【庁舎】&#10;有形固定資産減価償却率最大値テキスト">
          <a:extLst>
            <a:ext uri="{FF2B5EF4-FFF2-40B4-BE49-F238E27FC236}">
              <a16:creationId xmlns:a16="http://schemas.microsoft.com/office/drawing/2014/main" id="{9AC5C14D-F885-4491-9925-9E930C317931}"/>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371" name="直線コネクタ 370">
          <a:extLst>
            <a:ext uri="{FF2B5EF4-FFF2-40B4-BE49-F238E27FC236}">
              <a16:creationId xmlns:a16="http://schemas.microsoft.com/office/drawing/2014/main" id="{F8F9B67A-2CCD-4821-945B-EDDD5D18DBFA}"/>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372" name="【庁舎】&#10;有形固定資産減価償却率平均値テキスト">
          <a:extLst>
            <a:ext uri="{FF2B5EF4-FFF2-40B4-BE49-F238E27FC236}">
              <a16:creationId xmlns:a16="http://schemas.microsoft.com/office/drawing/2014/main" id="{AF418A38-0DE9-42CB-A5BF-884ED8F745E3}"/>
            </a:ext>
          </a:extLst>
        </xdr:cNvPr>
        <xdr:cNvSpPr txBox="1"/>
      </xdr:nvSpPr>
      <xdr:spPr>
        <a:xfrm>
          <a:off x="14414500" y="17246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373" name="フローチャート: 判断 372">
          <a:extLst>
            <a:ext uri="{FF2B5EF4-FFF2-40B4-BE49-F238E27FC236}">
              <a16:creationId xmlns:a16="http://schemas.microsoft.com/office/drawing/2014/main" id="{62AF7143-B01F-40F0-988D-B5650ABB76C5}"/>
            </a:ext>
          </a:extLst>
        </xdr:cNvPr>
        <xdr:cNvSpPr/>
      </xdr:nvSpPr>
      <xdr:spPr>
        <a:xfrm>
          <a:off x="14325600" y="1739138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374" name="フローチャート: 判断 373">
          <a:extLst>
            <a:ext uri="{FF2B5EF4-FFF2-40B4-BE49-F238E27FC236}">
              <a16:creationId xmlns:a16="http://schemas.microsoft.com/office/drawing/2014/main" id="{5C273FF9-AC4E-439F-9833-0AE5CC134A2A}"/>
            </a:ext>
          </a:extLst>
        </xdr:cNvPr>
        <xdr:cNvSpPr/>
      </xdr:nvSpPr>
      <xdr:spPr>
        <a:xfrm>
          <a:off x="13578840" y="17412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375" name="フローチャート: 判断 374">
          <a:extLst>
            <a:ext uri="{FF2B5EF4-FFF2-40B4-BE49-F238E27FC236}">
              <a16:creationId xmlns:a16="http://schemas.microsoft.com/office/drawing/2014/main" id="{06B198A4-8D8D-4F74-A595-E23B9AB9B902}"/>
            </a:ext>
          </a:extLst>
        </xdr:cNvPr>
        <xdr:cNvSpPr/>
      </xdr:nvSpPr>
      <xdr:spPr>
        <a:xfrm>
          <a:off x="12804140" y="1743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376" name="フローチャート: 判断 375">
          <a:extLst>
            <a:ext uri="{FF2B5EF4-FFF2-40B4-BE49-F238E27FC236}">
              <a16:creationId xmlns:a16="http://schemas.microsoft.com/office/drawing/2014/main" id="{DCC80F60-BB3A-448B-A1E9-58495C939446}"/>
            </a:ext>
          </a:extLst>
        </xdr:cNvPr>
        <xdr:cNvSpPr/>
      </xdr:nvSpPr>
      <xdr:spPr>
        <a:xfrm>
          <a:off x="12029440" y="174586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377" name="フローチャート: 判断 376">
          <a:extLst>
            <a:ext uri="{FF2B5EF4-FFF2-40B4-BE49-F238E27FC236}">
              <a16:creationId xmlns:a16="http://schemas.microsoft.com/office/drawing/2014/main" id="{4B0C1755-A379-43AC-A70A-50D8C0617B66}"/>
            </a:ext>
          </a:extLst>
        </xdr:cNvPr>
        <xdr:cNvSpPr/>
      </xdr:nvSpPr>
      <xdr:spPr>
        <a:xfrm>
          <a:off x="11231880" y="1745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CAF0B66F-6550-42BA-AD10-6560850D04C1}"/>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1F258EBB-CC5F-41D4-96A4-48F6C9B59EEC}"/>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5A4079FD-F068-4041-9011-E27FDB1FF903}"/>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D92E0193-1EA9-4D72-8287-92760F2DECD8}"/>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EBADA3F7-E496-4C26-BCD3-53200E029185}"/>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96520</xdr:rowOff>
    </xdr:from>
    <xdr:to>
      <xdr:col>85</xdr:col>
      <xdr:colOff>177800</xdr:colOff>
      <xdr:row>106</xdr:row>
      <xdr:rowOff>26670</xdr:rowOff>
    </xdr:to>
    <xdr:sp macro="" textlink="">
      <xdr:nvSpPr>
        <xdr:cNvPr id="383" name="楕円 382">
          <a:extLst>
            <a:ext uri="{FF2B5EF4-FFF2-40B4-BE49-F238E27FC236}">
              <a16:creationId xmlns:a16="http://schemas.microsoft.com/office/drawing/2014/main" id="{154934C0-0D93-4068-A4F1-461223E84B21}"/>
            </a:ext>
          </a:extLst>
        </xdr:cNvPr>
        <xdr:cNvSpPr/>
      </xdr:nvSpPr>
      <xdr:spPr>
        <a:xfrm>
          <a:off x="14325600" y="176987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74947</xdr:rowOff>
    </xdr:from>
    <xdr:ext cx="405111" cy="259045"/>
    <xdr:sp macro="" textlink="">
      <xdr:nvSpPr>
        <xdr:cNvPr id="384" name="【庁舎】&#10;有形固定資産減価償却率該当値テキスト">
          <a:extLst>
            <a:ext uri="{FF2B5EF4-FFF2-40B4-BE49-F238E27FC236}">
              <a16:creationId xmlns:a16="http://schemas.microsoft.com/office/drawing/2014/main" id="{791CCF8D-BA4E-4557-9A5E-46145351702F}"/>
            </a:ext>
          </a:extLst>
        </xdr:cNvPr>
        <xdr:cNvSpPr txBox="1"/>
      </xdr:nvSpPr>
      <xdr:spPr>
        <a:xfrm>
          <a:off x="14414500"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7620</xdr:rowOff>
    </xdr:from>
    <xdr:to>
      <xdr:col>81</xdr:col>
      <xdr:colOff>101600</xdr:colOff>
      <xdr:row>104</xdr:row>
      <xdr:rowOff>109220</xdr:rowOff>
    </xdr:to>
    <xdr:sp macro="" textlink="">
      <xdr:nvSpPr>
        <xdr:cNvPr id="385" name="楕円 384">
          <a:extLst>
            <a:ext uri="{FF2B5EF4-FFF2-40B4-BE49-F238E27FC236}">
              <a16:creationId xmlns:a16="http://schemas.microsoft.com/office/drawing/2014/main" id="{E3A36191-3379-4236-AA0F-BD17B2718F6F}"/>
            </a:ext>
          </a:extLst>
        </xdr:cNvPr>
        <xdr:cNvSpPr/>
      </xdr:nvSpPr>
      <xdr:spPr>
        <a:xfrm>
          <a:off x="13578840" y="1744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58420</xdr:rowOff>
    </xdr:from>
    <xdr:to>
      <xdr:col>85</xdr:col>
      <xdr:colOff>127000</xdr:colOff>
      <xdr:row>105</xdr:row>
      <xdr:rowOff>147320</xdr:rowOff>
    </xdr:to>
    <xdr:cxnSp macro="">
      <xdr:nvCxnSpPr>
        <xdr:cNvPr id="386" name="直線コネクタ 385">
          <a:extLst>
            <a:ext uri="{FF2B5EF4-FFF2-40B4-BE49-F238E27FC236}">
              <a16:creationId xmlns:a16="http://schemas.microsoft.com/office/drawing/2014/main" id="{5EAFB3D1-7CC1-4D1E-9C71-D91945E682C1}"/>
            </a:ext>
          </a:extLst>
        </xdr:cNvPr>
        <xdr:cNvCxnSpPr/>
      </xdr:nvCxnSpPr>
      <xdr:spPr>
        <a:xfrm>
          <a:off x="13629640" y="17492980"/>
          <a:ext cx="746760" cy="25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143511</xdr:rowOff>
    </xdr:from>
    <xdr:to>
      <xdr:col>76</xdr:col>
      <xdr:colOff>165100</xdr:colOff>
      <xdr:row>104</xdr:row>
      <xdr:rowOff>73661</xdr:rowOff>
    </xdr:to>
    <xdr:sp macro="" textlink="">
      <xdr:nvSpPr>
        <xdr:cNvPr id="387" name="楕円 386">
          <a:extLst>
            <a:ext uri="{FF2B5EF4-FFF2-40B4-BE49-F238E27FC236}">
              <a16:creationId xmlns:a16="http://schemas.microsoft.com/office/drawing/2014/main" id="{D6B792F1-A9FA-447D-990A-5ABC287FD111}"/>
            </a:ext>
          </a:extLst>
        </xdr:cNvPr>
        <xdr:cNvSpPr/>
      </xdr:nvSpPr>
      <xdr:spPr>
        <a:xfrm>
          <a:off x="12804140" y="174104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22861</xdr:rowOff>
    </xdr:from>
    <xdr:to>
      <xdr:col>81</xdr:col>
      <xdr:colOff>50800</xdr:colOff>
      <xdr:row>104</xdr:row>
      <xdr:rowOff>58420</xdr:rowOff>
    </xdr:to>
    <xdr:cxnSp macro="">
      <xdr:nvCxnSpPr>
        <xdr:cNvPr id="388" name="直線コネクタ 387">
          <a:extLst>
            <a:ext uri="{FF2B5EF4-FFF2-40B4-BE49-F238E27FC236}">
              <a16:creationId xmlns:a16="http://schemas.microsoft.com/office/drawing/2014/main" id="{E08D71ED-E6E4-446E-91B9-D4B90076A570}"/>
            </a:ext>
          </a:extLst>
        </xdr:cNvPr>
        <xdr:cNvCxnSpPr/>
      </xdr:nvCxnSpPr>
      <xdr:spPr>
        <a:xfrm>
          <a:off x="12854940" y="17457421"/>
          <a:ext cx="7747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5080</xdr:rowOff>
    </xdr:from>
    <xdr:to>
      <xdr:col>72</xdr:col>
      <xdr:colOff>38100</xdr:colOff>
      <xdr:row>105</xdr:row>
      <xdr:rowOff>106680</xdr:rowOff>
    </xdr:to>
    <xdr:sp macro="" textlink="">
      <xdr:nvSpPr>
        <xdr:cNvPr id="389" name="楕円 388">
          <a:extLst>
            <a:ext uri="{FF2B5EF4-FFF2-40B4-BE49-F238E27FC236}">
              <a16:creationId xmlns:a16="http://schemas.microsoft.com/office/drawing/2014/main" id="{5B8D6F19-AA2D-472C-901E-E27E6760F915}"/>
            </a:ext>
          </a:extLst>
        </xdr:cNvPr>
        <xdr:cNvSpPr/>
      </xdr:nvSpPr>
      <xdr:spPr>
        <a:xfrm>
          <a:off x="12029440" y="176072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22861</xdr:rowOff>
    </xdr:from>
    <xdr:to>
      <xdr:col>76</xdr:col>
      <xdr:colOff>114300</xdr:colOff>
      <xdr:row>105</xdr:row>
      <xdr:rowOff>55880</xdr:rowOff>
    </xdr:to>
    <xdr:cxnSp macro="">
      <xdr:nvCxnSpPr>
        <xdr:cNvPr id="390" name="直線コネクタ 389">
          <a:extLst>
            <a:ext uri="{FF2B5EF4-FFF2-40B4-BE49-F238E27FC236}">
              <a16:creationId xmlns:a16="http://schemas.microsoft.com/office/drawing/2014/main" id="{2F5F83E5-CD06-4516-9A87-C37FF3EED477}"/>
            </a:ext>
          </a:extLst>
        </xdr:cNvPr>
        <xdr:cNvCxnSpPr/>
      </xdr:nvCxnSpPr>
      <xdr:spPr>
        <a:xfrm flipV="1">
          <a:off x="12072620" y="17457421"/>
          <a:ext cx="782320" cy="20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147320</xdr:rowOff>
    </xdr:from>
    <xdr:to>
      <xdr:col>67</xdr:col>
      <xdr:colOff>101600</xdr:colOff>
      <xdr:row>105</xdr:row>
      <xdr:rowOff>77470</xdr:rowOff>
    </xdr:to>
    <xdr:sp macro="" textlink="">
      <xdr:nvSpPr>
        <xdr:cNvPr id="391" name="楕円 390">
          <a:extLst>
            <a:ext uri="{FF2B5EF4-FFF2-40B4-BE49-F238E27FC236}">
              <a16:creationId xmlns:a16="http://schemas.microsoft.com/office/drawing/2014/main" id="{4BF0F963-80F4-48F2-98D3-C10D8305E0E9}"/>
            </a:ext>
          </a:extLst>
        </xdr:cNvPr>
        <xdr:cNvSpPr/>
      </xdr:nvSpPr>
      <xdr:spPr>
        <a:xfrm>
          <a:off x="11231880" y="17581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26670</xdr:rowOff>
    </xdr:from>
    <xdr:to>
      <xdr:col>71</xdr:col>
      <xdr:colOff>177800</xdr:colOff>
      <xdr:row>105</xdr:row>
      <xdr:rowOff>55880</xdr:rowOff>
    </xdr:to>
    <xdr:cxnSp macro="">
      <xdr:nvCxnSpPr>
        <xdr:cNvPr id="392" name="直線コネクタ 391">
          <a:extLst>
            <a:ext uri="{FF2B5EF4-FFF2-40B4-BE49-F238E27FC236}">
              <a16:creationId xmlns:a16="http://schemas.microsoft.com/office/drawing/2014/main" id="{54E97D1A-4DAF-4772-ACE0-242ABED64702}"/>
            </a:ext>
          </a:extLst>
        </xdr:cNvPr>
        <xdr:cNvCxnSpPr/>
      </xdr:nvCxnSpPr>
      <xdr:spPr>
        <a:xfrm>
          <a:off x="11282680" y="17628870"/>
          <a:ext cx="78994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393" name="n_1aveValue【庁舎】&#10;有形固定資産減価償却率">
          <a:extLst>
            <a:ext uri="{FF2B5EF4-FFF2-40B4-BE49-F238E27FC236}">
              <a16:creationId xmlns:a16="http://schemas.microsoft.com/office/drawing/2014/main" id="{92384F9B-2CE1-4BA7-A46E-6857F167042E}"/>
            </a:ext>
          </a:extLst>
        </xdr:cNvPr>
        <xdr:cNvSpPr txBox="1"/>
      </xdr:nvSpPr>
      <xdr:spPr>
        <a:xfrm>
          <a:off x="13437244" y="1719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93997</xdr:rowOff>
    </xdr:from>
    <xdr:ext cx="405111" cy="259045"/>
    <xdr:sp macro="" textlink="">
      <xdr:nvSpPr>
        <xdr:cNvPr id="394" name="n_2aveValue【庁舎】&#10;有形固定資産減価償却率">
          <a:extLst>
            <a:ext uri="{FF2B5EF4-FFF2-40B4-BE49-F238E27FC236}">
              <a16:creationId xmlns:a16="http://schemas.microsoft.com/office/drawing/2014/main" id="{FF0A2BE0-BB27-419B-B071-1A04ECA92B63}"/>
            </a:ext>
          </a:extLst>
        </xdr:cNvPr>
        <xdr:cNvSpPr txBox="1"/>
      </xdr:nvSpPr>
      <xdr:spPr>
        <a:xfrm>
          <a:off x="126752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395" name="n_3aveValue【庁舎】&#10;有形固定資産減価償却率">
          <a:extLst>
            <a:ext uri="{FF2B5EF4-FFF2-40B4-BE49-F238E27FC236}">
              <a16:creationId xmlns:a16="http://schemas.microsoft.com/office/drawing/2014/main" id="{EE3107AD-6BBA-406A-88C5-28B74DD8AC70}"/>
            </a:ext>
          </a:extLst>
        </xdr:cNvPr>
        <xdr:cNvSpPr txBox="1"/>
      </xdr:nvSpPr>
      <xdr:spPr>
        <a:xfrm>
          <a:off x="11900544" y="17241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396" name="n_4aveValue【庁舎】&#10;有形固定資産減価償却率">
          <a:extLst>
            <a:ext uri="{FF2B5EF4-FFF2-40B4-BE49-F238E27FC236}">
              <a16:creationId xmlns:a16="http://schemas.microsoft.com/office/drawing/2014/main" id="{FF9E6521-A9AD-4939-A044-A92B20404C0D}"/>
            </a:ext>
          </a:extLst>
        </xdr:cNvPr>
        <xdr:cNvSpPr txBox="1"/>
      </xdr:nvSpPr>
      <xdr:spPr>
        <a:xfrm>
          <a:off x="11102984" y="17240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100347</xdr:rowOff>
    </xdr:from>
    <xdr:ext cx="405111" cy="259045"/>
    <xdr:sp macro="" textlink="">
      <xdr:nvSpPr>
        <xdr:cNvPr id="397" name="n_1mainValue【庁舎】&#10;有形固定資産減価償却率">
          <a:extLst>
            <a:ext uri="{FF2B5EF4-FFF2-40B4-BE49-F238E27FC236}">
              <a16:creationId xmlns:a16="http://schemas.microsoft.com/office/drawing/2014/main" id="{F6DA07C5-41BF-443F-B099-E350334141AF}"/>
            </a:ext>
          </a:extLst>
        </xdr:cNvPr>
        <xdr:cNvSpPr txBox="1"/>
      </xdr:nvSpPr>
      <xdr:spPr>
        <a:xfrm>
          <a:off x="13437244" y="1753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90188</xdr:rowOff>
    </xdr:from>
    <xdr:ext cx="405111" cy="259045"/>
    <xdr:sp macro="" textlink="">
      <xdr:nvSpPr>
        <xdr:cNvPr id="398" name="n_2mainValue【庁舎】&#10;有形固定資産減価償却率">
          <a:extLst>
            <a:ext uri="{FF2B5EF4-FFF2-40B4-BE49-F238E27FC236}">
              <a16:creationId xmlns:a16="http://schemas.microsoft.com/office/drawing/2014/main" id="{91A6F471-B44E-45E1-BA9A-9443121DE2B6}"/>
            </a:ext>
          </a:extLst>
        </xdr:cNvPr>
        <xdr:cNvSpPr txBox="1"/>
      </xdr:nvSpPr>
      <xdr:spPr>
        <a:xfrm>
          <a:off x="12675244" y="17189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97807</xdr:rowOff>
    </xdr:from>
    <xdr:ext cx="405111" cy="259045"/>
    <xdr:sp macro="" textlink="">
      <xdr:nvSpPr>
        <xdr:cNvPr id="399" name="n_3mainValue【庁舎】&#10;有形固定資産減価償却率">
          <a:extLst>
            <a:ext uri="{FF2B5EF4-FFF2-40B4-BE49-F238E27FC236}">
              <a16:creationId xmlns:a16="http://schemas.microsoft.com/office/drawing/2014/main" id="{461A433A-09C6-4E7F-BD6E-2944A21E8776}"/>
            </a:ext>
          </a:extLst>
        </xdr:cNvPr>
        <xdr:cNvSpPr txBox="1"/>
      </xdr:nvSpPr>
      <xdr:spPr>
        <a:xfrm>
          <a:off x="119005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68597</xdr:rowOff>
    </xdr:from>
    <xdr:ext cx="405111" cy="259045"/>
    <xdr:sp macro="" textlink="">
      <xdr:nvSpPr>
        <xdr:cNvPr id="400" name="n_4mainValue【庁舎】&#10;有形固定資産減価償却率">
          <a:extLst>
            <a:ext uri="{FF2B5EF4-FFF2-40B4-BE49-F238E27FC236}">
              <a16:creationId xmlns:a16="http://schemas.microsoft.com/office/drawing/2014/main" id="{5AB34675-6D1D-472E-82D9-421DB783B1BF}"/>
            </a:ext>
          </a:extLst>
        </xdr:cNvPr>
        <xdr:cNvSpPr txBox="1"/>
      </xdr:nvSpPr>
      <xdr:spPr>
        <a:xfrm>
          <a:off x="11102984" y="1767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1" name="正方形/長方形 400">
          <a:extLst>
            <a:ext uri="{FF2B5EF4-FFF2-40B4-BE49-F238E27FC236}">
              <a16:creationId xmlns:a16="http://schemas.microsoft.com/office/drawing/2014/main" id="{185F68E9-521C-4F1D-80AC-57A06CC3B518}"/>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2" name="正方形/長方形 401">
          <a:extLst>
            <a:ext uri="{FF2B5EF4-FFF2-40B4-BE49-F238E27FC236}">
              <a16:creationId xmlns:a16="http://schemas.microsoft.com/office/drawing/2014/main" id="{C96DC61A-A963-4466-923F-DC503B22761E}"/>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3" name="正方形/長方形 402">
          <a:extLst>
            <a:ext uri="{FF2B5EF4-FFF2-40B4-BE49-F238E27FC236}">
              <a16:creationId xmlns:a16="http://schemas.microsoft.com/office/drawing/2014/main" id="{82199E4F-B46A-4E48-8653-3372EC5F584B}"/>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4" name="正方形/長方形 403">
          <a:extLst>
            <a:ext uri="{FF2B5EF4-FFF2-40B4-BE49-F238E27FC236}">
              <a16:creationId xmlns:a16="http://schemas.microsoft.com/office/drawing/2014/main" id="{50FE9BEA-68D4-442F-BDC7-5CFFEBD0470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5" name="正方形/長方形 404">
          <a:extLst>
            <a:ext uri="{FF2B5EF4-FFF2-40B4-BE49-F238E27FC236}">
              <a16:creationId xmlns:a16="http://schemas.microsoft.com/office/drawing/2014/main" id="{C72BFB6E-FE26-42E9-84BD-36B3095E2D1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6" name="正方形/長方形 405">
          <a:extLst>
            <a:ext uri="{FF2B5EF4-FFF2-40B4-BE49-F238E27FC236}">
              <a16:creationId xmlns:a16="http://schemas.microsoft.com/office/drawing/2014/main" id="{1BF05DC4-4A81-4B9B-B0E6-1918EBF06995}"/>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07" name="正方形/長方形 406">
          <a:extLst>
            <a:ext uri="{FF2B5EF4-FFF2-40B4-BE49-F238E27FC236}">
              <a16:creationId xmlns:a16="http://schemas.microsoft.com/office/drawing/2014/main" id="{61991C49-DB56-44ED-B062-675407512F2E}"/>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08" name="正方形/長方形 407">
          <a:extLst>
            <a:ext uri="{FF2B5EF4-FFF2-40B4-BE49-F238E27FC236}">
              <a16:creationId xmlns:a16="http://schemas.microsoft.com/office/drawing/2014/main" id="{CC562B4E-166D-47F6-A190-9C4341BDB6C4}"/>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09" name="テキスト ボックス 408">
          <a:extLst>
            <a:ext uri="{FF2B5EF4-FFF2-40B4-BE49-F238E27FC236}">
              <a16:creationId xmlns:a16="http://schemas.microsoft.com/office/drawing/2014/main" id="{7F963221-7EDE-4C30-AAC5-ABE9E68CC8BB}"/>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0" name="直線コネクタ 409">
          <a:extLst>
            <a:ext uri="{FF2B5EF4-FFF2-40B4-BE49-F238E27FC236}">
              <a16:creationId xmlns:a16="http://schemas.microsoft.com/office/drawing/2014/main" id="{F04985B4-0C2B-4241-903D-4BFA5BB32EC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11" name="直線コネクタ 410">
          <a:extLst>
            <a:ext uri="{FF2B5EF4-FFF2-40B4-BE49-F238E27FC236}">
              <a16:creationId xmlns:a16="http://schemas.microsoft.com/office/drawing/2014/main" id="{FD171902-8742-4D85-AB45-8B21CCAE8D21}"/>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12" name="テキスト ボックス 411">
          <a:extLst>
            <a:ext uri="{FF2B5EF4-FFF2-40B4-BE49-F238E27FC236}">
              <a16:creationId xmlns:a16="http://schemas.microsoft.com/office/drawing/2014/main" id="{DB7D6223-3E4D-4529-9A01-A9CBD7FBC7F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13" name="直線コネクタ 412">
          <a:extLst>
            <a:ext uri="{FF2B5EF4-FFF2-40B4-BE49-F238E27FC236}">
              <a16:creationId xmlns:a16="http://schemas.microsoft.com/office/drawing/2014/main" id="{EDD57B21-9319-4988-BFAC-68FB9F36C103}"/>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14" name="テキスト ボックス 413">
          <a:extLst>
            <a:ext uri="{FF2B5EF4-FFF2-40B4-BE49-F238E27FC236}">
              <a16:creationId xmlns:a16="http://schemas.microsoft.com/office/drawing/2014/main" id="{999CD7C7-3DFC-4974-A01A-F6C10E1869F1}"/>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15" name="直線コネクタ 414">
          <a:extLst>
            <a:ext uri="{FF2B5EF4-FFF2-40B4-BE49-F238E27FC236}">
              <a16:creationId xmlns:a16="http://schemas.microsoft.com/office/drawing/2014/main" id="{5A5312E8-2AE0-44D3-8B9D-3F84D67C4984}"/>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16" name="テキスト ボックス 415">
          <a:extLst>
            <a:ext uri="{FF2B5EF4-FFF2-40B4-BE49-F238E27FC236}">
              <a16:creationId xmlns:a16="http://schemas.microsoft.com/office/drawing/2014/main" id="{941E27A2-E1A5-4072-BB57-5C5E02E40D59}"/>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17" name="直線コネクタ 416">
          <a:extLst>
            <a:ext uri="{FF2B5EF4-FFF2-40B4-BE49-F238E27FC236}">
              <a16:creationId xmlns:a16="http://schemas.microsoft.com/office/drawing/2014/main" id="{06ACCC3B-17E8-44BE-B892-479738DC0DC6}"/>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18" name="テキスト ボックス 417">
          <a:extLst>
            <a:ext uri="{FF2B5EF4-FFF2-40B4-BE49-F238E27FC236}">
              <a16:creationId xmlns:a16="http://schemas.microsoft.com/office/drawing/2014/main" id="{9C0161CE-0649-4567-9543-21AC8709085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19" name="直線コネクタ 418">
          <a:extLst>
            <a:ext uri="{FF2B5EF4-FFF2-40B4-BE49-F238E27FC236}">
              <a16:creationId xmlns:a16="http://schemas.microsoft.com/office/drawing/2014/main" id="{77BE8540-C4CE-49D6-BD41-15D69E95F4D7}"/>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20" name="テキスト ボックス 419">
          <a:extLst>
            <a:ext uri="{FF2B5EF4-FFF2-40B4-BE49-F238E27FC236}">
              <a16:creationId xmlns:a16="http://schemas.microsoft.com/office/drawing/2014/main" id="{23DEC4A0-8E55-491B-90D9-699D172E863C}"/>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1" name="直線コネクタ 420">
          <a:extLst>
            <a:ext uri="{FF2B5EF4-FFF2-40B4-BE49-F238E27FC236}">
              <a16:creationId xmlns:a16="http://schemas.microsoft.com/office/drawing/2014/main" id="{437ECD1B-5E06-4709-BBA1-DDCFBA07177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2" name="テキスト ボックス 421">
          <a:extLst>
            <a:ext uri="{FF2B5EF4-FFF2-40B4-BE49-F238E27FC236}">
              <a16:creationId xmlns:a16="http://schemas.microsoft.com/office/drawing/2014/main" id="{164A9D49-32EC-4909-9E97-AF8C575EE738}"/>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3" name="【庁舎】&#10;一人当たり面積グラフ枠">
          <a:extLst>
            <a:ext uri="{FF2B5EF4-FFF2-40B4-BE49-F238E27FC236}">
              <a16:creationId xmlns:a16="http://schemas.microsoft.com/office/drawing/2014/main" id="{468254BB-88A6-404B-B9AB-5A02AC1B6B3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424" name="直線コネクタ 423">
          <a:extLst>
            <a:ext uri="{FF2B5EF4-FFF2-40B4-BE49-F238E27FC236}">
              <a16:creationId xmlns:a16="http://schemas.microsoft.com/office/drawing/2014/main" id="{990C1227-B0A9-42F4-8CF0-3B40F93A8CA2}"/>
            </a:ext>
          </a:extLst>
        </xdr:cNvPr>
        <xdr:cNvCxnSpPr/>
      </xdr:nvCxnSpPr>
      <xdr:spPr>
        <a:xfrm flipV="1">
          <a:off x="19509104" y="16860393"/>
          <a:ext cx="0" cy="127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425" name="【庁舎】&#10;一人当たり面積最小値テキスト">
          <a:extLst>
            <a:ext uri="{FF2B5EF4-FFF2-40B4-BE49-F238E27FC236}">
              <a16:creationId xmlns:a16="http://schemas.microsoft.com/office/drawing/2014/main" id="{11440646-0946-410D-8F83-367E0D9D3E92}"/>
            </a:ext>
          </a:extLst>
        </xdr:cNvPr>
        <xdr:cNvSpPr txBox="1"/>
      </xdr:nvSpPr>
      <xdr:spPr>
        <a:xfrm>
          <a:off x="19547840" y="1814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426" name="直線コネクタ 425">
          <a:extLst>
            <a:ext uri="{FF2B5EF4-FFF2-40B4-BE49-F238E27FC236}">
              <a16:creationId xmlns:a16="http://schemas.microsoft.com/office/drawing/2014/main" id="{96ECD877-94F7-4D43-8DA6-284F4AB09BC8}"/>
            </a:ext>
          </a:extLst>
        </xdr:cNvPr>
        <xdr:cNvCxnSpPr/>
      </xdr:nvCxnSpPr>
      <xdr:spPr>
        <a:xfrm>
          <a:off x="19443700" y="181378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427" name="【庁舎】&#10;一人当たり面積最大値テキスト">
          <a:extLst>
            <a:ext uri="{FF2B5EF4-FFF2-40B4-BE49-F238E27FC236}">
              <a16:creationId xmlns:a16="http://schemas.microsoft.com/office/drawing/2014/main" id="{47E76766-F2B5-4EE4-9C44-B7780BF502C4}"/>
            </a:ext>
          </a:extLst>
        </xdr:cNvPr>
        <xdr:cNvSpPr txBox="1"/>
      </xdr:nvSpPr>
      <xdr:spPr>
        <a:xfrm>
          <a:off x="19547840" y="1663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428" name="直線コネクタ 427">
          <a:extLst>
            <a:ext uri="{FF2B5EF4-FFF2-40B4-BE49-F238E27FC236}">
              <a16:creationId xmlns:a16="http://schemas.microsoft.com/office/drawing/2014/main" id="{ECEFEE98-A7CA-42DB-8D2A-E73758B4CA84}"/>
            </a:ext>
          </a:extLst>
        </xdr:cNvPr>
        <xdr:cNvCxnSpPr/>
      </xdr:nvCxnSpPr>
      <xdr:spPr>
        <a:xfrm>
          <a:off x="19443700" y="16860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78376</xdr:rowOff>
    </xdr:from>
    <xdr:ext cx="469744" cy="259045"/>
    <xdr:sp macro="" textlink="">
      <xdr:nvSpPr>
        <xdr:cNvPr id="429" name="【庁舎】&#10;一人当たり面積平均値テキスト">
          <a:extLst>
            <a:ext uri="{FF2B5EF4-FFF2-40B4-BE49-F238E27FC236}">
              <a16:creationId xmlns:a16="http://schemas.microsoft.com/office/drawing/2014/main" id="{FFEA6D7D-9A3F-40D7-836C-C8FA5DB78636}"/>
            </a:ext>
          </a:extLst>
        </xdr:cNvPr>
        <xdr:cNvSpPr txBox="1"/>
      </xdr:nvSpPr>
      <xdr:spPr>
        <a:xfrm>
          <a:off x="19547840" y="17680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430" name="フローチャート: 判断 429">
          <a:extLst>
            <a:ext uri="{FF2B5EF4-FFF2-40B4-BE49-F238E27FC236}">
              <a16:creationId xmlns:a16="http://schemas.microsoft.com/office/drawing/2014/main" id="{FFE3CA08-634E-4B3C-9DF0-7B248C7815C2}"/>
            </a:ext>
          </a:extLst>
        </xdr:cNvPr>
        <xdr:cNvSpPr/>
      </xdr:nvSpPr>
      <xdr:spPr>
        <a:xfrm>
          <a:off x="19458940" y="1782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431" name="フローチャート: 判断 430">
          <a:extLst>
            <a:ext uri="{FF2B5EF4-FFF2-40B4-BE49-F238E27FC236}">
              <a16:creationId xmlns:a16="http://schemas.microsoft.com/office/drawing/2014/main" id="{9E4FCB10-DB2E-486A-A7F6-435A0689C2F0}"/>
            </a:ext>
          </a:extLst>
        </xdr:cNvPr>
        <xdr:cNvSpPr/>
      </xdr:nvSpPr>
      <xdr:spPr>
        <a:xfrm>
          <a:off x="18735040" y="178470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432" name="フローチャート: 判断 431">
          <a:extLst>
            <a:ext uri="{FF2B5EF4-FFF2-40B4-BE49-F238E27FC236}">
              <a16:creationId xmlns:a16="http://schemas.microsoft.com/office/drawing/2014/main" id="{204BC422-099E-4293-B5C9-10B0AB029DA5}"/>
            </a:ext>
          </a:extLst>
        </xdr:cNvPr>
        <xdr:cNvSpPr/>
      </xdr:nvSpPr>
      <xdr:spPr>
        <a:xfrm>
          <a:off x="17937480" y="1786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433" name="フローチャート: 判断 432">
          <a:extLst>
            <a:ext uri="{FF2B5EF4-FFF2-40B4-BE49-F238E27FC236}">
              <a16:creationId xmlns:a16="http://schemas.microsoft.com/office/drawing/2014/main" id="{4E557C3C-9A85-4E02-9E2C-9A1DD274B1D5}"/>
            </a:ext>
          </a:extLst>
        </xdr:cNvPr>
        <xdr:cNvSpPr/>
      </xdr:nvSpPr>
      <xdr:spPr>
        <a:xfrm>
          <a:off x="17162780" y="178706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434" name="フローチャート: 判断 433">
          <a:extLst>
            <a:ext uri="{FF2B5EF4-FFF2-40B4-BE49-F238E27FC236}">
              <a16:creationId xmlns:a16="http://schemas.microsoft.com/office/drawing/2014/main" id="{4F1B4236-A87A-47BA-BAE4-FECFE83FA471}"/>
            </a:ext>
          </a:extLst>
        </xdr:cNvPr>
        <xdr:cNvSpPr/>
      </xdr:nvSpPr>
      <xdr:spPr>
        <a:xfrm>
          <a:off x="16388080" y="178786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1B4388A4-1F41-4196-80C9-510C754B5A6A}"/>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123F9682-7FF8-48E8-82ED-7BD44E3C07A7}"/>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A7EED985-2D1C-4179-9821-2DFDB75A5088}"/>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913C1394-2724-429C-ACAA-3CB10E0DE89C}"/>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E1EACCDA-E058-461D-B1F0-9A7934D33D11}"/>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94742</xdr:rowOff>
    </xdr:from>
    <xdr:to>
      <xdr:col>116</xdr:col>
      <xdr:colOff>114300</xdr:colOff>
      <xdr:row>108</xdr:row>
      <xdr:rowOff>24892</xdr:rowOff>
    </xdr:to>
    <xdr:sp macro="" textlink="">
      <xdr:nvSpPr>
        <xdr:cNvPr id="440" name="楕円 439">
          <a:extLst>
            <a:ext uri="{FF2B5EF4-FFF2-40B4-BE49-F238E27FC236}">
              <a16:creationId xmlns:a16="http://schemas.microsoft.com/office/drawing/2014/main" id="{88CF9C3B-0782-44B2-A2C5-D31D141C6992}"/>
            </a:ext>
          </a:extLst>
        </xdr:cNvPr>
        <xdr:cNvSpPr/>
      </xdr:nvSpPr>
      <xdr:spPr>
        <a:xfrm>
          <a:off x="19458940" y="180322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9669</xdr:rowOff>
    </xdr:from>
    <xdr:ext cx="469744" cy="259045"/>
    <xdr:sp macro="" textlink="">
      <xdr:nvSpPr>
        <xdr:cNvPr id="441" name="【庁舎】&#10;一人当たり面積該当値テキスト">
          <a:extLst>
            <a:ext uri="{FF2B5EF4-FFF2-40B4-BE49-F238E27FC236}">
              <a16:creationId xmlns:a16="http://schemas.microsoft.com/office/drawing/2014/main" id="{459E4C26-48D0-48DD-916E-ED3D8A4CE617}"/>
            </a:ext>
          </a:extLst>
        </xdr:cNvPr>
        <xdr:cNvSpPr txBox="1"/>
      </xdr:nvSpPr>
      <xdr:spPr>
        <a:xfrm>
          <a:off x="19547840" y="1794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98171</xdr:rowOff>
    </xdr:from>
    <xdr:to>
      <xdr:col>112</xdr:col>
      <xdr:colOff>38100</xdr:colOff>
      <xdr:row>108</xdr:row>
      <xdr:rowOff>28321</xdr:rowOff>
    </xdr:to>
    <xdr:sp macro="" textlink="">
      <xdr:nvSpPr>
        <xdr:cNvPr id="442" name="楕円 441">
          <a:extLst>
            <a:ext uri="{FF2B5EF4-FFF2-40B4-BE49-F238E27FC236}">
              <a16:creationId xmlns:a16="http://schemas.microsoft.com/office/drawing/2014/main" id="{2FC310E1-E61D-4DCA-8A35-5696263513BB}"/>
            </a:ext>
          </a:extLst>
        </xdr:cNvPr>
        <xdr:cNvSpPr/>
      </xdr:nvSpPr>
      <xdr:spPr>
        <a:xfrm>
          <a:off x="18735040" y="180356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145542</xdr:rowOff>
    </xdr:from>
    <xdr:to>
      <xdr:col>116</xdr:col>
      <xdr:colOff>63500</xdr:colOff>
      <xdr:row>107</xdr:row>
      <xdr:rowOff>148971</xdr:rowOff>
    </xdr:to>
    <xdr:cxnSp macro="">
      <xdr:nvCxnSpPr>
        <xdr:cNvPr id="443" name="直線コネクタ 442">
          <a:extLst>
            <a:ext uri="{FF2B5EF4-FFF2-40B4-BE49-F238E27FC236}">
              <a16:creationId xmlns:a16="http://schemas.microsoft.com/office/drawing/2014/main" id="{457B567E-6E57-4923-A03E-FDBC75F7E89D}"/>
            </a:ext>
          </a:extLst>
        </xdr:cNvPr>
        <xdr:cNvCxnSpPr/>
      </xdr:nvCxnSpPr>
      <xdr:spPr>
        <a:xfrm flipV="1">
          <a:off x="18778220" y="18083022"/>
          <a:ext cx="73152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102363</xdr:rowOff>
    </xdr:from>
    <xdr:to>
      <xdr:col>107</xdr:col>
      <xdr:colOff>101600</xdr:colOff>
      <xdr:row>108</xdr:row>
      <xdr:rowOff>32513</xdr:rowOff>
    </xdr:to>
    <xdr:sp macro="" textlink="">
      <xdr:nvSpPr>
        <xdr:cNvPr id="444" name="楕円 443">
          <a:extLst>
            <a:ext uri="{FF2B5EF4-FFF2-40B4-BE49-F238E27FC236}">
              <a16:creationId xmlns:a16="http://schemas.microsoft.com/office/drawing/2014/main" id="{4EB25FBD-96C2-47A0-9070-E14878E39BE9}"/>
            </a:ext>
          </a:extLst>
        </xdr:cNvPr>
        <xdr:cNvSpPr/>
      </xdr:nvSpPr>
      <xdr:spPr>
        <a:xfrm>
          <a:off x="17937480" y="180398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148971</xdr:rowOff>
    </xdr:from>
    <xdr:to>
      <xdr:col>111</xdr:col>
      <xdr:colOff>177800</xdr:colOff>
      <xdr:row>107</xdr:row>
      <xdr:rowOff>153163</xdr:rowOff>
    </xdr:to>
    <xdr:cxnSp macro="">
      <xdr:nvCxnSpPr>
        <xdr:cNvPr id="445" name="直線コネクタ 444">
          <a:extLst>
            <a:ext uri="{FF2B5EF4-FFF2-40B4-BE49-F238E27FC236}">
              <a16:creationId xmlns:a16="http://schemas.microsoft.com/office/drawing/2014/main" id="{7CB6A15D-D214-4FF3-965F-7AD7DA594279}"/>
            </a:ext>
          </a:extLst>
        </xdr:cNvPr>
        <xdr:cNvCxnSpPr/>
      </xdr:nvCxnSpPr>
      <xdr:spPr>
        <a:xfrm flipV="1">
          <a:off x="17988280" y="18086451"/>
          <a:ext cx="78994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106172</xdr:rowOff>
    </xdr:from>
    <xdr:to>
      <xdr:col>102</xdr:col>
      <xdr:colOff>165100</xdr:colOff>
      <xdr:row>108</xdr:row>
      <xdr:rowOff>36322</xdr:rowOff>
    </xdr:to>
    <xdr:sp macro="" textlink="">
      <xdr:nvSpPr>
        <xdr:cNvPr id="446" name="楕円 445">
          <a:extLst>
            <a:ext uri="{FF2B5EF4-FFF2-40B4-BE49-F238E27FC236}">
              <a16:creationId xmlns:a16="http://schemas.microsoft.com/office/drawing/2014/main" id="{DB74D8C0-4FAD-48FE-9B5D-87B0156477FA}"/>
            </a:ext>
          </a:extLst>
        </xdr:cNvPr>
        <xdr:cNvSpPr/>
      </xdr:nvSpPr>
      <xdr:spPr>
        <a:xfrm>
          <a:off x="17162780" y="180436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153163</xdr:rowOff>
    </xdr:from>
    <xdr:to>
      <xdr:col>107</xdr:col>
      <xdr:colOff>50800</xdr:colOff>
      <xdr:row>107</xdr:row>
      <xdr:rowOff>156972</xdr:rowOff>
    </xdr:to>
    <xdr:cxnSp macro="">
      <xdr:nvCxnSpPr>
        <xdr:cNvPr id="447" name="直線コネクタ 446">
          <a:extLst>
            <a:ext uri="{FF2B5EF4-FFF2-40B4-BE49-F238E27FC236}">
              <a16:creationId xmlns:a16="http://schemas.microsoft.com/office/drawing/2014/main" id="{C8FAD948-0845-45C9-91C4-E9548DC4F215}"/>
            </a:ext>
          </a:extLst>
        </xdr:cNvPr>
        <xdr:cNvCxnSpPr/>
      </xdr:nvCxnSpPr>
      <xdr:spPr>
        <a:xfrm flipV="1">
          <a:off x="17213580" y="18090643"/>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108838</xdr:rowOff>
    </xdr:from>
    <xdr:to>
      <xdr:col>98</xdr:col>
      <xdr:colOff>38100</xdr:colOff>
      <xdr:row>108</xdr:row>
      <xdr:rowOff>38988</xdr:rowOff>
    </xdr:to>
    <xdr:sp macro="" textlink="">
      <xdr:nvSpPr>
        <xdr:cNvPr id="448" name="楕円 447">
          <a:extLst>
            <a:ext uri="{FF2B5EF4-FFF2-40B4-BE49-F238E27FC236}">
              <a16:creationId xmlns:a16="http://schemas.microsoft.com/office/drawing/2014/main" id="{AB0549D3-57B2-4EE0-9260-6B7F408A3BC6}"/>
            </a:ext>
          </a:extLst>
        </xdr:cNvPr>
        <xdr:cNvSpPr/>
      </xdr:nvSpPr>
      <xdr:spPr>
        <a:xfrm>
          <a:off x="16388080" y="180463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156972</xdr:rowOff>
    </xdr:from>
    <xdr:to>
      <xdr:col>102</xdr:col>
      <xdr:colOff>114300</xdr:colOff>
      <xdr:row>107</xdr:row>
      <xdr:rowOff>159638</xdr:rowOff>
    </xdr:to>
    <xdr:cxnSp macro="">
      <xdr:nvCxnSpPr>
        <xdr:cNvPr id="449" name="直線コネクタ 448">
          <a:extLst>
            <a:ext uri="{FF2B5EF4-FFF2-40B4-BE49-F238E27FC236}">
              <a16:creationId xmlns:a16="http://schemas.microsoft.com/office/drawing/2014/main" id="{164681EE-8B7E-424F-8F9E-4FDE28969A6E}"/>
            </a:ext>
          </a:extLst>
        </xdr:cNvPr>
        <xdr:cNvCxnSpPr/>
      </xdr:nvCxnSpPr>
      <xdr:spPr>
        <a:xfrm flipV="1">
          <a:off x="16431260" y="18094452"/>
          <a:ext cx="78232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23892</xdr:rowOff>
    </xdr:from>
    <xdr:ext cx="469744" cy="259045"/>
    <xdr:sp macro="" textlink="">
      <xdr:nvSpPr>
        <xdr:cNvPr id="450" name="n_1aveValue【庁舎】&#10;一人当たり面積">
          <a:extLst>
            <a:ext uri="{FF2B5EF4-FFF2-40B4-BE49-F238E27FC236}">
              <a16:creationId xmlns:a16="http://schemas.microsoft.com/office/drawing/2014/main" id="{99B87F0A-5B7D-4EC3-8C8B-C25D87D34A5B}"/>
            </a:ext>
          </a:extLst>
        </xdr:cNvPr>
        <xdr:cNvSpPr txBox="1"/>
      </xdr:nvSpPr>
      <xdr:spPr>
        <a:xfrm>
          <a:off x="18561127" y="176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451" name="n_2aveValue【庁舎】&#10;一人当たり面積">
          <a:extLst>
            <a:ext uri="{FF2B5EF4-FFF2-40B4-BE49-F238E27FC236}">
              <a16:creationId xmlns:a16="http://schemas.microsoft.com/office/drawing/2014/main" id="{5462F472-012C-45EA-9432-A9378FE62172}"/>
            </a:ext>
          </a:extLst>
        </xdr:cNvPr>
        <xdr:cNvSpPr txBox="1"/>
      </xdr:nvSpPr>
      <xdr:spPr>
        <a:xfrm>
          <a:off x="1777626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47514</xdr:rowOff>
    </xdr:from>
    <xdr:ext cx="469744" cy="259045"/>
    <xdr:sp macro="" textlink="">
      <xdr:nvSpPr>
        <xdr:cNvPr id="452" name="n_3aveValue【庁舎】&#10;一人当たり面積">
          <a:extLst>
            <a:ext uri="{FF2B5EF4-FFF2-40B4-BE49-F238E27FC236}">
              <a16:creationId xmlns:a16="http://schemas.microsoft.com/office/drawing/2014/main" id="{7B19EB12-FCCD-4612-9C25-2BD2A1FF8E22}"/>
            </a:ext>
          </a:extLst>
        </xdr:cNvPr>
        <xdr:cNvSpPr txBox="1"/>
      </xdr:nvSpPr>
      <xdr:spPr>
        <a:xfrm>
          <a:off x="1700156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55515</xdr:rowOff>
    </xdr:from>
    <xdr:ext cx="469744" cy="259045"/>
    <xdr:sp macro="" textlink="">
      <xdr:nvSpPr>
        <xdr:cNvPr id="453" name="n_4aveValue【庁舎】&#10;一人当たり面積">
          <a:extLst>
            <a:ext uri="{FF2B5EF4-FFF2-40B4-BE49-F238E27FC236}">
              <a16:creationId xmlns:a16="http://schemas.microsoft.com/office/drawing/2014/main" id="{4B954418-339F-4057-8125-223452DCC4F9}"/>
            </a:ext>
          </a:extLst>
        </xdr:cNvPr>
        <xdr:cNvSpPr txBox="1"/>
      </xdr:nvSpPr>
      <xdr:spPr>
        <a:xfrm>
          <a:off x="16226867" y="1765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19448</xdr:rowOff>
    </xdr:from>
    <xdr:ext cx="469744" cy="259045"/>
    <xdr:sp macro="" textlink="">
      <xdr:nvSpPr>
        <xdr:cNvPr id="454" name="n_1mainValue【庁舎】&#10;一人当たり面積">
          <a:extLst>
            <a:ext uri="{FF2B5EF4-FFF2-40B4-BE49-F238E27FC236}">
              <a16:creationId xmlns:a16="http://schemas.microsoft.com/office/drawing/2014/main" id="{65274F5E-A9BD-430E-BEC0-CE9D0742F10B}"/>
            </a:ext>
          </a:extLst>
        </xdr:cNvPr>
        <xdr:cNvSpPr txBox="1"/>
      </xdr:nvSpPr>
      <xdr:spPr>
        <a:xfrm>
          <a:off x="18561127" y="1812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23640</xdr:rowOff>
    </xdr:from>
    <xdr:ext cx="469744" cy="259045"/>
    <xdr:sp macro="" textlink="">
      <xdr:nvSpPr>
        <xdr:cNvPr id="455" name="n_2mainValue【庁舎】&#10;一人当たり面積">
          <a:extLst>
            <a:ext uri="{FF2B5EF4-FFF2-40B4-BE49-F238E27FC236}">
              <a16:creationId xmlns:a16="http://schemas.microsoft.com/office/drawing/2014/main" id="{0EEB0D62-2801-470A-B18B-2C823736898B}"/>
            </a:ext>
          </a:extLst>
        </xdr:cNvPr>
        <xdr:cNvSpPr txBox="1"/>
      </xdr:nvSpPr>
      <xdr:spPr>
        <a:xfrm>
          <a:off x="17776267" y="1812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27449</xdr:rowOff>
    </xdr:from>
    <xdr:ext cx="469744" cy="259045"/>
    <xdr:sp macro="" textlink="">
      <xdr:nvSpPr>
        <xdr:cNvPr id="456" name="n_3mainValue【庁舎】&#10;一人当たり面積">
          <a:extLst>
            <a:ext uri="{FF2B5EF4-FFF2-40B4-BE49-F238E27FC236}">
              <a16:creationId xmlns:a16="http://schemas.microsoft.com/office/drawing/2014/main" id="{B515C607-4D70-4090-AD47-6838DA9725D9}"/>
            </a:ext>
          </a:extLst>
        </xdr:cNvPr>
        <xdr:cNvSpPr txBox="1"/>
      </xdr:nvSpPr>
      <xdr:spPr>
        <a:xfrm>
          <a:off x="17001567" y="1813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30115</xdr:rowOff>
    </xdr:from>
    <xdr:ext cx="469744" cy="259045"/>
    <xdr:sp macro="" textlink="">
      <xdr:nvSpPr>
        <xdr:cNvPr id="457" name="n_4mainValue【庁舎】&#10;一人当たり面積">
          <a:extLst>
            <a:ext uri="{FF2B5EF4-FFF2-40B4-BE49-F238E27FC236}">
              <a16:creationId xmlns:a16="http://schemas.microsoft.com/office/drawing/2014/main" id="{4CEF5C74-D42C-46CF-B932-0DEFAD798676}"/>
            </a:ext>
          </a:extLst>
        </xdr:cNvPr>
        <xdr:cNvSpPr txBox="1"/>
      </xdr:nvSpPr>
      <xdr:spPr>
        <a:xfrm>
          <a:off x="16226867" y="1813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8" name="正方形/長方形 457">
          <a:extLst>
            <a:ext uri="{FF2B5EF4-FFF2-40B4-BE49-F238E27FC236}">
              <a16:creationId xmlns:a16="http://schemas.microsoft.com/office/drawing/2014/main" id="{C123DA13-2F05-43F7-9BF8-D91BD41FB2EF}"/>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9" name="正方形/長方形 458">
          <a:extLst>
            <a:ext uri="{FF2B5EF4-FFF2-40B4-BE49-F238E27FC236}">
              <a16:creationId xmlns:a16="http://schemas.microsoft.com/office/drawing/2014/main" id="{0D5CE573-EC91-4465-ABB7-76A2EF17308D}"/>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0" name="テキスト ボックス 459">
          <a:extLst>
            <a:ext uri="{FF2B5EF4-FFF2-40B4-BE49-F238E27FC236}">
              <a16:creationId xmlns:a16="http://schemas.microsoft.com/office/drawing/2014/main" id="{C98B86ED-8127-44BB-810A-347BC861E5F5}"/>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体育館については、経年劣化によるものではなく、鳥害による屋根の破損が激しく、雨漏り等も激しいため、Ｒ</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年度から計画的に屋根、外壁、施設内部等の大規模改修を実施予定である。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一般廃棄物処理施設については、経過年数が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年となっており、比較的新しい建物であるが、耐用年数が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年と短いため、類似団体内平均値より有形固定資産減価償却率が高くなっている。現在の処理施設は令和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年度に埋め立て終了となる予定であるため、同年に建替を計画している。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83</v>
      </c>
      <c r="C2" s="182"/>
      <c r="D2" s="183"/>
    </row>
    <row r="3" spans="1:119" ht="18.75" customHeight="1" thickBot="1" x14ac:dyDescent="0.25">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4620904</v>
      </c>
      <c r="BO4" s="407"/>
      <c r="BP4" s="407"/>
      <c r="BQ4" s="407"/>
      <c r="BR4" s="407"/>
      <c r="BS4" s="407"/>
      <c r="BT4" s="407"/>
      <c r="BU4" s="408"/>
      <c r="BV4" s="406">
        <v>3986322</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4.9000000000000004</v>
      </c>
      <c r="CU4" s="413"/>
      <c r="CV4" s="413"/>
      <c r="CW4" s="413"/>
      <c r="CX4" s="413"/>
      <c r="CY4" s="413"/>
      <c r="CZ4" s="413"/>
      <c r="DA4" s="414"/>
      <c r="DB4" s="412">
        <v>2.5</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4518938</v>
      </c>
      <c r="BO5" s="444"/>
      <c r="BP5" s="444"/>
      <c r="BQ5" s="444"/>
      <c r="BR5" s="444"/>
      <c r="BS5" s="444"/>
      <c r="BT5" s="444"/>
      <c r="BU5" s="445"/>
      <c r="BV5" s="443">
        <v>3911499</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81.8</v>
      </c>
      <c r="CU5" s="441"/>
      <c r="CV5" s="441"/>
      <c r="CW5" s="441"/>
      <c r="CX5" s="441"/>
      <c r="CY5" s="441"/>
      <c r="CZ5" s="441"/>
      <c r="DA5" s="442"/>
      <c r="DB5" s="440">
        <v>82.4</v>
      </c>
      <c r="DC5" s="441"/>
      <c r="DD5" s="441"/>
      <c r="DE5" s="441"/>
      <c r="DF5" s="441"/>
      <c r="DG5" s="441"/>
      <c r="DH5" s="441"/>
      <c r="DI5" s="442"/>
    </row>
    <row r="6" spans="1:119" ht="18.75" customHeight="1" x14ac:dyDescent="0.2">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101966</v>
      </c>
      <c r="BO6" s="444"/>
      <c r="BP6" s="444"/>
      <c r="BQ6" s="444"/>
      <c r="BR6" s="444"/>
      <c r="BS6" s="444"/>
      <c r="BT6" s="444"/>
      <c r="BU6" s="445"/>
      <c r="BV6" s="443">
        <v>74823</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82.6</v>
      </c>
      <c r="CU6" s="481"/>
      <c r="CV6" s="481"/>
      <c r="CW6" s="481"/>
      <c r="CX6" s="481"/>
      <c r="CY6" s="481"/>
      <c r="CZ6" s="481"/>
      <c r="DA6" s="482"/>
      <c r="DB6" s="480">
        <v>85.4</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96</v>
      </c>
      <c r="AV7" s="476"/>
      <c r="AW7" s="476"/>
      <c r="AX7" s="476"/>
      <c r="AY7" s="477" t="s">
        <v>107</v>
      </c>
      <c r="AZ7" s="478"/>
      <c r="BA7" s="478"/>
      <c r="BB7" s="478"/>
      <c r="BC7" s="478"/>
      <c r="BD7" s="478"/>
      <c r="BE7" s="478"/>
      <c r="BF7" s="478"/>
      <c r="BG7" s="478"/>
      <c r="BH7" s="478"/>
      <c r="BI7" s="478"/>
      <c r="BJ7" s="478"/>
      <c r="BK7" s="478"/>
      <c r="BL7" s="478"/>
      <c r="BM7" s="479"/>
      <c r="BN7" s="443">
        <v>4600</v>
      </c>
      <c r="BO7" s="444"/>
      <c r="BP7" s="444"/>
      <c r="BQ7" s="444"/>
      <c r="BR7" s="444"/>
      <c r="BS7" s="444"/>
      <c r="BT7" s="444"/>
      <c r="BU7" s="445"/>
      <c r="BV7" s="443">
        <v>24011</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2003137</v>
      </c>
      <c r="CU7" s="444"/>
      <c r="CV7" s="444"/>
      <c r="CW7" s="444"/>
      <c r="CX7" s="444"/>
      <c r="CY7" s="444"/>
      <c r="CZ7" s="444"/>
      <c r="DA7" s="445"/>
      <c r="DB7" s="443">
        <v>2056606</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110</v>
      </c>
      <c r="AV8" s="476"/>
      <c r="AW8" s="476"/>
      <c r="AX8" s="476"/>
      <c r="AY8" s="477" t="s">
        <v>111</v>
      </c>
      <c r="AZ8" s="478"/>
      <c r="BA8" s="478"/>
      <c r="BB8" s="478"/>
      <c r="BC8" s="478"/>
      <c r="BD8" s="478"/>
      <c r="BE8" s="478"/>
      <c r="BF8" s="478"/>
      <c r="BG8" s="478"/>
      <c r="BH8" s="478"/>
      <c r="BI8" s="478"/>
      <c r="BJ8" s="478"/>
      <c r="BK8" s="478"/>
      <c r="BL8" s="478"/>
      <c r="BM8" s="479"/>
      <c r="BN8" s="443">
        <v>97366</v>
      </c>
      <c r="BO8" s="444"/>
      <c r="BP8" s="444"/>
      <c r="BQ8" s="444"/>
      <c r="BR8" s="444"/>
      <c r="BS8" s="444"/>
      <c r="BT8" s="444"/>
      <c r="BU8" s="445"/>
      <c r="BV8" s="443">
        <v>50812</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0.24</v>
      </c>
      <c r="CU8" s="484"/>
      <c r="CV8" s="484"/>
      <c r="CW8" s="484"/>
      <c r="CX8" s="484"/>
      <c r="CY8" s="484"/>
      <c r="CZ8" s="484"/>
      <c r="DA8" s="485"/>
      <c r="DB8" s="483">
        <v>0.24</v>
      </c>
      <c r="DC8" s="484"/>
      <c r="DD8" s="484"/>
      <c r="DE8" s="484"/>
      <c r="DF8" s="484"/>
      <c r="DG8" s="484"/>
      <c r="DH8" s="484"/>
      <c r="DI8" s="485"/>
    </row>
    <row r="9" spans="1:119" ht="18.75" customHeight="1" thickBot="1" x14ac:dyDescent="0.25">
      <c r="A9" s="181"/>
      <c r="B9" s="437" t="s">
        <v>113</v>
      </c>
      <c r="C9" s="438"/>
      <c r="D9" s="438"/>
      <c r="E9" s="438"/>
      <c r="F9" s="438"/>
      <c r="G9" s="438"/>
      <c r="H9" s="438"/>
      <c r="I9" s="438"/>
      <c r="J9" s="438"/>
      <c r="K9" s="486"/>
      <c r="L9" s="487" t="s">
        <v>114</v>
      </c>
      <c r="M9" s="488"/>
      <c r="N9" s="488"/>
      <c r="O9" s="488"/>
      <c r="P9" s="488"/>
      <c r="Q9" s="489"/>
      <c r="R9" s="490">
        <v>3760</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110</v>
      </c>
      <c r="AV9" s="476"/>
      <c r="AW9" s="476"/>
      <c r="AX9" s="476"/>
      <c r="AY9" s="477" t="s">
        <v>117</v>
      </c>
      <c r="AZ9" s="478"/>
      <c r="BA9" s="478"/>
      <c r="BB9" s="478"/>
      <c r="BC9" s="478"/>
      <c r="BD9" s="478"/>
      <c r="BE9" s="478"/>
      <c r="BF9" s="478"/>
      <c r="BG9" s="478"/>
      <c r="BH9" s="478"/>
      <c r="BI9" s="478"/>
      <c r="BJ9" s="478"/>
      <c r="BK9" s="478"/>
      <c r="BL9" s="478"/>
      <c r="BM9" s="479"/>
      <c r="BN9" s="443">
        <v>46554</v>
      </c>
      <c r="BO9" s="444"/>
      <c r="BP9" s="444"/>
      <c r="BQ9" s="444"/>
      <c r="BR9" s="444"/>
      <c r="BS9" s="444"/>
      <c r="BT9" s="444"/>
      <c r="BU9" s="445"/>
      <c r="BV9" s="443">
        <v>26898</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5.7</v>
      </c>
      <c r="CU9" s="441"/>
      <c r="CV9" s="441"/>
      <c r="CW9" s="441"/>
      <c r="CX9" s="441"/>
      <c r="CY9" s="441"/>
      <c r="CZ9" s="441"/>
      <c r="DA9" s="442"/>
      <c r="DB9" s="440">
        <v>5.6</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119</v>
      </c>
      <c r="M10" s="473"/>
      <c r="N10" s="473"/>
      <c r="O10" s="473"/>
      <c r="P10" s="473"/>
      <c r="Q10" s="474"/>
      <c r="R10" s="494">
        <v>4226</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121</v>
      </c>
      <c r="AV10" s="476"/>
      <c r="AW10" s="476"/>
      <c r="AX10" s="476"/>
      <c r="AY10" s="477" t="s">
        <v>122</v>
      </c>
      <c r="AZ10" s="478"/>
      <c r="BA10" s="478"/>
      <c r="BB10" s="478"/>
      <c r="BC10" s="478"/>
      <c r="BD10" s="478"/>
      <c r="BE10" s="478"/>
      <c r="BF10" s="478"/>
      <c r="BG10" s="478"/>
      <c r="BH10" s="478"/>
      <c r="BI10" s="478"/>
      <c r="BJ10" s="478"/>
      <c r="BK10" s="478"/>
      <c r="BL10" s="478"/>
      <c r="BM10" s="479"/>
      <c r="BN10" s="443">
        <v>10159</v>
      </c>
      <c r="BO10" s="444"/>
      <c r="BP10" s="444"/>
      <c r="BQ10" s="444"/>
      <c r="BR10" s="444"/>
      <c r="BS10" s="444"/>
      <c r="BT10" s="444"/>
      <c r="BU10" s="445"/>
      <c r="BV10" s="443">
        <v>1096</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127</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131</v>
      </c>
      <c r="DC11" s="484"/>
      <c r="DD11" s="484"/>
      <c r="DE11" s="484"/>
      <c r="DF11" s="484"/>
      <c r="DG11" s="484"/>
      <c r="DH11" s="484"/>
      <c r="DI11" s="485"/>
    </row>
    <row r="12" spans="1:119" ht="18.75" customHeight="1" x14ac:dyDescent="0.2">
      <c r="A12" s="181"/>
      <c r="B12" s="503" t="s">
        <v>132</v>
      </c>
      <c r="C12" s="504"/>
      <c r="D12" s="504"/>
      <c r="E12" s="504"/>
      <c r="F12" s="504"/>
      <c r="G12" s="504"/>
      <c r="H12" s="504"/>
      <c r="I12" s="504"/>
      <c r="J12" s="504"/>
      <c r="K12" s="505"/>
      <c r="L12" s="512" t="s">
        <v>133</v>
      </c>
      <c r="M12" s="513"/>
      <c r="N12" s="513"/>
      <c r="O12" s="513"/>
      <c r="P12" s="513"/>
      <c r="Q12" s="514"/>
      <c r="R12" s="515">
        <v>3649</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96</v>
      </c>
      <c r="AV12" s="476"/>
      <c r="AW12" s="476"/>
      <c r="AX12" s="476"/>
      <c r="AY12" s="477" t="s">
        <v>137</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131</v>
      </c>
      <c r="CU12" s="484"/>
      <c r="CV12" s="484"/>
      <c r="CW12" s="484"/>
      <c r="CX12" s="484"/>
      <c r="CY12" s="484"/>
      <c r="CZ12" s="484"/>
      <c r="DA12" s="485"/>
      <c r="DB12" s="483" t="s">
        <v>131</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139</v>
      </c>
      <c r="N13" s="535"/>
      <c r="O13" s="535"/>
      <c r="P13" s="535"/>
      <c r="Q13" s="536"/>
      <c r="R13" s="527">
        <v>3521</v>
      </c>
      <c r="S13" s="528"/>
      <c r="T13" s="528"/>
      <c r="U13" s="528"/>
      <c r="V13" s="529"/>
      <c r="W13" s="459" t="s">
        <v>140</v>
      </c>
      <c r="X13" s="460"/>
      <c r="Y13" s="460"/>
      <c r="Z13" s="460"/>
      <c r="AA13" s="460"/>
      <c r="AB13" s="450"/>
      <c r="AC13" s="494">
        <v>605</v>
      </c>
      <c r="AD13" s="495"/>
      <c r="AE13" s="495"/>
      <c r="AF13" s="495"/>
      <c r="AG13" s="537"/>
      <c r="AH13" s="494">
        <v>790</v>
      </c>
      <c r="AI13" s="495"/>
      <c r="AJ13" s="495"/>
      <c r="AK13" s="495"/>
      <c r="AL13" s="496"/>
      <c r="AM13" s="472" t="s">
        <v>141</v>
      </c>
      <c r="AN13" s="473"/>
      <c r="AO13" s="473"/>
      <c r="AP13" s="473"/>
      <c r="AQ13" s="473"/>
      <c r="AR13" s="473"/>
      <c r="AS13" s="473"/>
      <c r="AT13" s="474"/>
      <c r="AU13" s="475" t="s">
        <v>121</v>
      </c>
      <c r="AV13" s="476"/>
      <c r="AW13" s="476"/>
      <c r="AX13" s="476"/>
      <c r="AY13" s="477" t="s">
        <v>142</v>
      </c>
      <c r="AZ13" s="478"/>
      <c r="BA13" s="478"/>
      <c r="BB13" s="478"/>
      <c r="BC13" s="478"/>
      <c r="BD13" s="478"/>
      <c r="BE13" s="478"/>
      <c r="BF13" s="478"/>
      <c r="BG13" s="478"/>
      <c r="BH13" s="478"/>
      <c r="BI13" s="478"/>
      <c r="BJ13" s="478"/>
      <c r="BK13" s="478"/>
      <c r="BL13" s="478"/>
      <c r="BM13" s="479"/>
      <c r="BN13" s="443">
        <v>56713</v>
      </c>
      <c r="BO13" s="444"/>
      <c r="BP13" s="444"/>
      <c r="BQ13" s="444"/>
      <c r="BR13" s="444"/>
      <c r="BS13" s="444"/>
      <c r="BT13" s="444"/>
      <c r="BU13" s="445"/>
      <c r="BV13" s="443">
        <v>27994</v>
      </c>
      <c r="BW13" s="444"/>
      <c r="BX13" s="444"/>
      <c r="BY13" s="444"/>
      <c r="BZ13" s="444"/>
      <c r="CA13" s="444"/>
      <c r="CB13" s="444"/>
      <c r="CC13" s="445"/>
      <c r="CD13" s="446" t="s">
        <v>143</v>
      </c>
      <c r="CE13" s="447"/>
      <c r="CF13" s="447"/>
      <c r="CG13" s="447"/>
      <c r="CH13" s="447"/>
      <c r="CI13" s="447"/>
      <c r="CJ13" s="447"/>
      <c r="CK13" s="447"/>
      <c r="CL13" s="447"/>
      <c r="CM13" s="447"/>
      <c r="CN13" s="447"/>
      <c r="CO13" s="447"/>
      <c r="CP13" s="447"/>
      <c r="CQ13" s="447"/>
      <c r="CR13" s="447"/>
      <c r="CS13" s="448"/>
      <c r="CT13" s="440">
        <v>3.6</v>
      </c>
      <c r="CU13" s="441"/>
      <c r="CV13" s="441"/>
      <c r="CW13" s="441"/>
      <c r="CX13" s="441"/>
      <c r="CY13" s="441"/>
      <c r="CZ13" s="441"/>
      <c r="DA13" s="442"/>
      <c r="DB13" s="440">
        <v>3</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144</v>
      </c>
      <c r="M14" s="525"/>
      <c r="N14" s="525"/>
      <c r="O14" s="525"/>
      <c r="P14" s="525"/>
      <c r="Q14" s="526"/>
      <c r="R14" s="527">
        <v>3721</v>
      </c>
      <c r="S14" s="528"/>
      <c r="T14" s="528"/>
      <c r="U14" s="528"/>
      <c r="V14" s="529"/>
      <c r="W14" s="433"/>
      <c r="X14" s="434"/>
      <c r="Y14" s="434"/>
      <c r="Z14" s="434"/>
      <c r="AA14" s="434"/>
      <c r="AB14" s="423"/>
      <c r="AC14" s="530">
        <v>33.200000000000003</v>
      </c>
      <c r="AD14" s="531"/>
      <c r="AE14" s="531"/>
      <c r="AF14" s="531"/>
      <c r="AG14" s="532"/>
      <c r="AH14" s="530">
        <v>39.200000000000003</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145</v>
      </c>
      <c r="CE14" s="539"/>
      <c r="CF14" s="539"/>
      <c r="CG14" s="539"/>
      <c r="CH14" s="539"/>
      <c r="CI14" s="539"/>
      <c r="CJ14" s="539"/>
      <c r="CK14" s="539"/>
      <c r="CL14" s="539"/>
      <c r="CM14" s="539"/>
      <c r="CN14" s="539"/>
      <c r="CO14" s="539"/>
      <c r="CP14" s="539"/>
      <c r="CQ14" s="539"/>
      <c r="CR14" s="539"/>
      <c r="CS14" s="540"/>
      <c r="CT14" s="541" t="s">
        <v>131</v>
      </c>
      <c r="CU14" s="542"/>
      <c r="CV14" s="542"/>
      <c r="CW14" s="542"/>
      <c r="CX14" s="542"/>
      <c r="CY14" s="542"/>
      <c r="CZ14" s="542"/>
      <c r="DA14" s="543"/>
      <c r="DB14" s="541" t="s">
        <v>146</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147</v>
      </c>
      <c r="N15" s="535"/>
      <c r="O15" s="535"/>
      <c r="P15" s="535"/>
      <c r="Q15" s="536"/>
      <c r="R15" s="527">
        <v>3617</v>
      </c>
      <c r="S15" s="528"/>
      <c r="T15" s="528"/>
      <c r="U15" s="528"/>
      <c r="V15" s="529"/>
      <c r="W15" s="459" t="s">
        <v>148</v>
      </c>
      <c r="X15" s="460"/>
      <c r="Y15" s="460"/>
      <c r="Z15" s="460"/>
      <c r="AA15" s="460"/>
      <c r="AB15" s="450"/>
      <c r="AC15" s="494">
        <v>466</v>
      </c>
      <c r="AD15" s="495"/>
      <c r="AE15" s="495"/>
      <c r="AF15" s="495"/>
      <c r="AG15" s="537"/>
      <c r="AH15" s="494">
        <v>463</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426943</v>
      </c>
      <c r="BO15" s="407"/>
      <c r="BP15" s="407"/>
      <c r="BQ15" s="407"/>
      <c r="BR15" s="407"/>
      <c r="BS15" s="407"/>
      <c r="BT15" s="407"/>
      <c r="BU15" s="408"/>
      <c r="BV15" s="406">
        <v>418062</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25.6</v>
      </c>
      <c r="AD16" s="531"/>
      <c r="AE16" s="531"/>
      <c r="AF16" s="531"/>
      <c r="AG16" s="532"/>
      <c r="AH16" s="530">
        <v>23</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1875180</v>
      </c>
      <c r="BO16" s="444"/>
      <c r="BP16" s="444"/>
      <c r="BQ16" s="444"/>
      <c r="BR16" s="444"/>
      <c r="BS16" s="444"/>
      <c r="BT16" s="444"/>
      <c r="BU16" s="445"/>
      <c r="BV16" s="443">
        <v>1882387</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154</v>
      </c>
      <c r="N17" s="555"/>
      <c r="O17" s="555"/>
      <c r="P17" s="555"/>
      <c r="Q17" s="556"/>
      <c r="R17" s="549" t="s">
        <v>155</v>
      </c>
      <c r="S17" s="550"/>
      <c r="T17" s="550"/>
      <c r="U17" s="550"/>
      <c r="V17" s="551"/>
      <c r="W17" s="459" t="s">
        <v>156</v>
      </c>
      <c r="X17" s="460"/>
      <c r="Y17" s="460"/>
      <c r="Z17" s="460"/>
      <c r="AA17" s="460"/>
      <c r="AB17" s="450"/>
      <c r="AC17" s="494">
        <v>751</v>
      </c>
      <c r="AD17" s="495"/>
      <c r="AE17" s="495"/>
      <c r="AF17" s="495"/>
      <c r="AG17" s="537"/>
      <c r="AH17" s="494">
        <v>761</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535814</v>
      </c>
      <c r="BO17" s="444"/>
      <c r="BP17" s="444"/>
      <c r="BQ17" s="444"/>
      <c r="BR17" s="444"/>
      <c r="BS17" s="444"/>
      <c r="BT17" s="444"/>
      <c r="BU17" s="445"/>
      <c r="BV17" s="443">
        <v>516818</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8" t="s">
        <v>158</v>
      </c>
      <c r="C18" s="486"/>
      <c r="D18" s="486"/>
      <c r="E18" s="569"/>
      <c r="F18" s="569"/>
      <c r="G18" s="569"/>
      <c r="H18" s="569"/>
      <c r="I18" s="569"/>
      <c r="J18" s="569"/>
      <c r="K18" s="569"/>
      <c r="L18" s="570">
        <v>110.63</v>
      </c>
      <c r="M18" s="570"/>
      <c r="N18" s="570"/>
      <c r="O18" s="570"/>
      <c r="P18" s="570"/>
      <c r="Q18" s="570"/>
      <c r="R18" s="571"/>
      <c r="S18" s="571"/>
      <c r="T18" s="571"/>
      <c r="U18" s="571"/>
      <c r="V18" s="572"/>
      <c r="W18" s="461"/>
      <c r="X18" s="462"/>
      <c r="Y18" s="462"/>
      <c r="Z18" s="462"/>
      <c r="AA18" s="462"/>
      <c r="AB18" s="453"/>
      <c r="AC18" s="573">
        <v>41.2</v>
      </c>
      <c r="AD18" s="574"/>
      <c r="AE18" s="574"/>
      <c r="AF18" s="574"/>
      <c r="AG18" s="575"/>
      <c r="AH18" s="573">
        <v>37.799999999999997</v>
      </c>
      <c r="AI18" s="574"/>
      <c r="AJ18" s="574"/>
      <c r="AK18" s="574"/>
      <c r="AL18" s="576"/>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1675643</v>
      </c>
      <c r="BO18" s="444"/>
      <c r="BP18" s="444"/>
      <c r="BQ18" s="444"/>
      <c r="BR18" s="444"/>
      <c r="BS18" s="444"/>
      <c r="BT18" s="444"/>
      <c r="BU18" s="445"/>
      <c r="BV18" s="443">
        <v>1732491</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8" t="s">
        <v>160</v>
      </c>
      <c r="C19" s="486"/>
      <c r="D19" s="486"/>
      <c r="E19" s="569"/>
      <c r="F19" s="569"/>
      <c r="G19" s="569"/>
      <c r="H19" s="569"/>
      <c r="I19" s="569"/>
      <c r="J19" s="569"/>
      <c r="K19" s="569"/>
      <c r="L19" s="577">
        <v>34</v>
      </c>
      <c r="M19" s="577"/>
      <c r="N19" s="577"/>
      <c r="O19" s="577"/>
      <c r="P19" s="577"/>
      <c r="Q19" s="577"/>
      <c r="R19" s="578"/>
      <c r="S19" s="578"/>
      <c r="T19" s="578"/>
      <c r="U19" s="578"/>
      <c r="V19" s="579"/>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3247066</v>
      </c>
      <c r="BO19" s="444"/>
      <c r="BP19" s="444"/>
      <c r="BQ19" s="444"/>
      <c r="BR19" s="444"/>
      <c r="BS19" s="444"/>
      <c r="BT19" s="444"/>
      <c r="BU19" s="445"/>
      <c r="BV19" s="443">
        <v>3076598</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8" t="s">
        <v>162</v>
      </c>
      <c r="C20" s="486"/>
      <c r="D20" s="486"/>
      <c r="E20" s="569"/>
      <c r="F20" s="569"/>
      <c r="G20" s="569"/>
      <c r="H20" s="569"/>
      <c r="I20" s="569"/>
      <c r="J20" s="569"/>
      <c r="K20" s="569"/>
      <c r="L20" s="577">
        <v>1619</v>
      </c>
      <c r="M20" s="577"/>
      <c r="N20" s="577"/>
      <c r="O20" s="577"/>
      <c r="P20" s="577"/>
      <c r="Q20" s="577"/>
      <c r="R20" s="578"/>
      <c r="S20" s="578"/>
      <c r="T20" s="578"/>
      <c r="U20" s="578"/>
      <c r="V20" s="579"/>
      <c r="W20" s="461"/>
      <c r="X20" s="462"/>
      <c r="Y20" s="462"/>
      <c r="Z20" s="462"/>
      <c r="AA20" s="462"/>
      <c r="AB20" s="462"/>
      <c r="AC20" s="580"/>
      <c r="AD20" s="580"/>
      <c r="AE20" s="580"/>
      <c r="AF20" s="580"/>
      <c r="AG20" s="580"/>
      <c r="AH20" s="580"/>
      <c r="AI20" s="580"/>
      <c r="AJ20" s="580"/>
      <c r="AK20" s="580"/>
      <c r="AL20" s="581"/>
      <c r="AM20" s="582"/>
      <c r="AN20" s="498"/>
      <c r="AO20" s="498"/>
      <c r="AP20" s="498"/>
      <c r="AQ20" s="498"/>
      <c r="AR20" s="498"/>
      <c r="AS20" s="498"/>
      <c r="AT20" s="499"/>
      <c r="AU20" s="583"/>
      <c r="AV20" s="584"/>
      <c r="AW20" s="584"/>
      <c r="AX20" s="585"/>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59" t="s">
        <v>163</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3868661</v>
      </c>
      <c r="BO22" s="407"/>
      <c r="BP22" s="407"/>
      <c r="BQ22" s="407"/>
      <c r="BR22" s="407"/>
      <c r="BS22" s="407"/>
      <c r="BT22" s="407"/>
      <c r="BU22" s="408"/>
      <c r="BV22" s="406">
        <v>3348367</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1367115</v>
      </c>
      <c r="BO23" s="444"/>
      <c r="BP23" s="444"/>
      <c r="BQ23" s="444"/>
      <c r="BR23" s="444"/>
      <c r="BS23" s="444"/>
      <c r="BT23" s="444"/>
      <c r="BU23" s="445"/>
      <c r="BV23" s="443">
        <v>1074540</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172</v>
      </c>
      <c r="F24" s="473"/>
      <c r="G24" s="473"/>
      <c r="H24" s="473"/>
      <c r="I24" s="473"/>
      <c r="J24" s="473"/>
      <c r="K24" s="474"/>
      <c r="L24" s="494">
        <v>1</v>
      </c>
      <c r="M24" s="495"/>
      <c r="N24" s="495"/>
      <c r="O24" s="495"/>
      <c r="P24" s="537"/>
      <c r="Q24" s="494">
        <v>7290</v>
      </c>
      <c r="R24" s="495"/>
      <c r="S24" s="495"/>
      <c r="T24" s="495"/>
      <c r="U24" s="495"/>
      <c r="V24" s="537"/>
      <c r="W24" s="589"/>
      <c r="X24" s="590"/>
      <c r="Y24" s="591"/>
      <c r="Z24" s="493" t="s">
        <v>173</v>
      </c>
      <c r="AA24" s="473"/>
      <c r="AB24" s="473"/>
      <c r="AC24" s="473"/>
      <c r="AD24" s="473"/>
      <c r="AE24" s="473"/>
      <c r="AF24" s="473"/>
      <c r="AG24" s="474"/>
      <c r="AH24" s="494">
        <v>69</v>
      </c>
      <c r="AI24" s="495"/>
      <c r="AJ24" s="495"/>
      <c r="AK24" s="495"/>
      <c r="AL24" s="537"/>
      <c r="AM24" s="494">
        <v>195684</v>
      </c>
      <c r="AN24" s="495"/>
      <c r="AO24" s="495"/>
      <c r="AP24" s="495"/>
      <c r="AQ24" s="495"/>
      <c r="AR24" s="537"/>
      <c r="AS24" s="494">
        <v>2836</v>
      </c>
      <c r="AT24" s="495"/>
      <c r="AU24" s="495"/>
      <c r="AV24" s="495"/>
      <c r="AW24" s="495"/>
      <c r="AX24" s="496"/>
      <c r="AY24" s="562" t="s">
        <v>174</v>
      </c>
      <c r="AZ24" s="563"/>
      <c r="BA24" s="563"/>
      <c r="BB24" s="563"/>
      <c r="BC24" s="563"/>
      <c r="BD24" s="563"/>
      <c r="BE24" s="563"/>
      <c r="BF24" s="563"/>
      <c r="BG24" s="563"/>
      <c r="BH24" s="563"/>
      <c r="BI24" s="563"/>
      <c r="BJ24" s="563"/>
      <c r="BK24" s="563"/>
      <c r="BL24" s="563"/>
      <c r="BM24" s="564"/>
      <c r="BN24" s="443">
        <v>3011105</v>
      </c>
      <c r="BO24" s="444"/>
      <c r="BP24" s="444"/>
      <c r="BQ24" s="444"/>
      <c r="BR24" s="444"/>
      <c r="BS24" s="444"/>
      <c r="BT24" s="444"/>
      <c r="BU24" s="445"/>
      <c r="BV24" s="443">
        <v>2414111</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175</v>
      </c>
      <c r="F25" s="473"/>
      <c r="G25" s="473"/>
      <c r="H25" s="473"/>
      <c r="I25" s="473"/>
      <c r="J25" s="473"/>
      <c r="K25" s="474"/>
      <c r="L25" s="494">
        <v>1</v>
      </c>
      <c r="M25" s="495"/>
      <c r="N25" s="495"/>
      <c r="O25" s="495"/>
      <c r="P25" s="537"/>
      <c r="Q25" s="494">
        <v>6045</v>
      </c>
      <c r="R25" s="495"/>
      <c r="S25" s="495"/>
      <c r="T25" s="495"/>
      <c r="U25" s="495"/>
      <c r="V25" s="537"/>
      <c r="W25" s="589"/>
      <c r="X25" s="590"/>
      <c r="Y25" s="591"/>
      <c r="Z25" s="493" t="s">
        <v>176</v>
      </c>
      <c r="AA25" s="473"/>
      <c r="AB25" s="473"/>
      <c r="AC25" s="473"/>
      <c r="AD25" s="473"/>
      <c r="AE25" s="473"/>
      <c r="AF25" s="473"/>
      <c r="AG25" s="474"/>
      <c r="AH25" s="494" t="s">
        <v>177</v>
      </c>
      <c r="AI25" s="495"/>
      <c r="AJ25" s="495"/>
      <c r="AK25" s="495"/>
      <c r="AL25" s="537"/>
      <c r="AM25" s="494" t="s">
        <v>178</v>
      </c>
      <c r="AN25" s="495"/>
      <c r="AO25" s="495"/>
      <c r="AP25" s="495"/>
      <c r="AQ25" s="495"/>
      <c r="AR25" s="537"/>
      <c r="AS25" s="494" t="s">
        <v>177</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270139</v>
      </c>
      <c r="BO25" s="407"/>
      <c r="BP25" s="407"/>
      <c r="BQ25" s="407"/>
      <c r="BR25" s="407"/>
      <c r="BS25" s="407"/>
      <c r="BT25" s="407"/>
      <c r="BU25" s="408"/>
      <c r="BV25" s="406">
        <v>302981</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180</v>
      </c>
      <c r="F26" s="473"/>
      <c r="G26" s="473"/>
      <c r="H26" s="473"/>
      <c r="I26" s="473"/>
      <c r="J26" s="473"/>
      <c r="K26" s="474"/>
      <c r="L26" s="494">
        <v>1</v>
      </c>
      <c r="M26" s="495"/>
      <c r="N26" s="495"/>
      <c r="O26" s="495"/>
      <c r="P26" s="537"/>
      <c r="Q26" s="494">
        <v>5487</v>
      </c>
      <c r="R26" s="495"/>
      <c r="S26" s="495"/>
      <c r="T26" s="495"/>
      <c r="U26" s="495"/>
      <c r="V26" s="537"/>
      <c r="W26" s="589"/>
      <c r="X26" s="590"/>
      <c r="Y26" s="591"/>
      <c r="Z26" s="493" t="s">
        <v>181</v>
      </c>
      <c r="AA26" s="595"/>
      <c r="AB26" s="595"/>
      <c r="AC26" s="595"/>
      <c r="AD26" s="595"/>
      <c r="AE26" s="595"/>
      <c r="AF26" s="595"/>
      <c r="AG26" s="596"/>
      <c r="AH26" s="494" t="s">
        <v>177</v>
      </c>
      <c r="AI26" s="495"/>
      <c r="AJ26" s="495"/>
      <c r="AK26" s="495"/>
      <c r="AL26" s="537"/>
      <c r="AM26" s="494" t="s">
        <v>177</v>
      </c>
      <c r="AN26" s="495"/>
      <c r="AO26" s="495"/>
      <c r="AP26" s="495"/>
      <c r="AQ26" s="495"/>
      <c r="AR26" s="537"/>
      <c r="AS26" s="494" t="s">
        <v>177</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t="s">
        <v>177</v>
      </c>
      <c r="BO26" s="444"/>
      <c r="BP26" s="444"/>
      <c r="BQ26" s="444"/>
      <c r="BR26" s="444"/>
      <c r="BS26" s="444"/>
      <c r="BT26" s="444"/>
      <c r="BU26" s="445"/>
      <c r="BV26" s="443" t="s">
        <v>177</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183</v>
      </c>
      <c r="F27" s="473"/>
      <c r="G27" s="473"/>
      <c r="H27" s="473"/>
      <c r="I27" s="473"/>
      <c r="J27" s="473"/>
      <c r="K27" s="474"/>
      <c r="L27" s="494">
        <v>1</v>
      </c>
      <c r="M27" s="495"/>
      <c r="N27" s="495"/>
      <c r="O27" s="495"/>
      <c r="P27" s="537"/>
      <c r="Q27" s="494">
        <v>2390</v>
      </c>
      <c r="R27" s="495"/>
      <c r="S27" s="495"/>
      <c r="T27" s="495"/>
      <c r="U27" s="495"/>
      <c r="V27" s="537"/>
      <c r="W27" s="589"/>
      <c r="X27" s="590"/>
      <c r="Y27" s="591"/>
      <c r="Z27" s="493" t="s">
        <v>184</v>
      </c>
      <c r="AA27" s="473"/>
      <c r="AB27" s="473"/>
      <c r="AC27" s="473"/>
      <c r="AD27" s="473"/>
      <c r="AE27" s="473"/>
      <c r="AF27" s="473"/>
      <c r="AG27" s="474"/>
      <c r="AH27" s="494">
        <v>5</v>
      </c>
      <c r="AI27" s="495"/>
      <c r="AJ27" s="495"/>
      <c r="AK27" s="495"/>
      <c r="AL27" s="537"/>
      <c r="AM27" s="494">
        <v>13660</v>
      </c>
      <c r="AN27" s="495"/>
      <c r="AO27" s="495"/>
      <c r="AP27" s="495"/>
      <c r="AQ27" s="495"/>
      <c r="AR27" s="537"/>
      <c r="AS27" s="494">
        <v>2732</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5" t="s">
        <v>177</v>
      </c>
      <c r="BO27" s="566"/>
      <c r="BP27" s="566"/>
      <c r="BQ27" s="566"/>
      <c r="BR27" s="566"/>
      <c r="BS27" s="566"/>
      <c r="BT27" s="566"/>
      <c r="BU27" s="567"/>
      <c r="BV27" s="565" t="s">
        <v>177</v>
      </c>
      <c r="BW27" s="566"/>
      <c r="BX27" s="566"/>
      <c r="BY27" s="566"/>
      <c r="BZ27" s="566"/>
      <c r="CA27" s="566"/>
      <c r="CB27" s="566"/>
      <c r="CC27" s="567"/>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186</v>
      </c>
      <c r="F28" s="473"/>
      <c r="G28" s="473"/>
      <c r="H28" s="473"/>
      <c r="I28" s="473"/>
      <c r="J28" s="473"/>
      <c r="K28" s="474"/>
      <c r="L28" s="494">
        <v>1</v>
      </c>
      <c r="M28" s="495"/>
      <c r="N28" s="495"/>
      <c r="O28" s="495"/>
      <c r="P28" s="537"/>
      <c r="Q28" s="494">
        <v>1850</v>
      </c>
      <c r="R28" s="495"/>
      <c r="S28" s="495"/>
      <c r="T28" s="495"/>
      <c r="U28" s="495"/>
      <c r="V28" s="537"/>
      <c r="W28" s="589"/>
      <c r="X28" s="590"/>
      <c r="Y28" s="591"/>
      <c r="Z28" s="493" t="s">
        <v>187</v>
      </c>
      <c r="AA28" s="473"/>
      <c r="AB28" s="473"/>
      <c r="AC28" s="473"/>
      <c r="AD28" s="473"/>
      <c r="AE28" s="473"/>
      <c r="AF28" s="473"/>
      <c r="AG28" s="474"/>
      <c r="AH28" s="494" t="s">
        <v>177</v>
      </c>
      <c r="AI28" s="495"/>
      <c r="AJ28" s="495"/>
      <c r="AK28" s="495"/>
      <c r="AL28" s="537"/>
      <c r="AM28" s="494" t="s">
        <v>131</v>
      </c>
      <c r="AN28" s="495"/>
      <c r="AO28" s="495"/>
      <c r="AP28" s="495"/>
      <c r="AQ28" s="495"/>
      <c r="AR28" s="537"/>
      <c r="AS28" s="494" t="s">
        <v>177</v>
      </c>
      <c r="AT28" s="495"/>
      <c r="AU28" s="495"/>
      <c r="AV28" s="495"/>
      <c r="AW28" s="495"/>
      <c r="AX28" s="496"/>
      <c r="AY28" s="597" t="s">
        <v>188</v>
      </c>
      <c r="AZ28" s="598"/>
      <c r="BA28" s="598"/>
      <c r="BB28" s="599"/>
      <c r="BC28" s="403" t="s">
        <v>50</v>
      </c>
      <c r="BD28" s="404"/>
      <c r="BE28" s="404"/>
      <c r="BF28" s="404"/>
      <c r="BG28" s="404"/>
      <c r="BH28" s="404"/>
      <c r="BI28" s="404"/>
      <c r="BJ28" s="404"/>
      <c r="BK28" s="404"/>
      <c r="BL28" s="404"/>
      <c r="BM28" s="405"/>
      <c r="BN28" s="406">
        <v>657843</v>
      </c>
      <c r="BO28" s="407"/>
      <c r="BP28" s="407"/>
      <c r="BQ28" s="407"/>
      <c r="BR28" s="407"/>
      <c r="BS28" s="407"/>
      <c r="BT28" s="407"/>
      <c r="BU28" s="408"/>
      <c r="BV28" s="406">
        <v>647684</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189</v>
      </c>
      <c r="F29" s="473"/>
      <c r="G29" s="473"/>
      <c r="H29" s="473"/>
      <c r="I29" s="473"/>
      <c r="J29" s="473"/>
      <c r="K29" s="474"/>
      <c r="L29" s="494">
        <v>8</v>
      </c>
      <c r="M29" s="495"/>
      <c r="N29" s="495"/>
      <c r="O29" s="495"/>
      <c r="P29" s="537"/>
      <c r="Q29" s="494">
        <v>1580</v>
      </c>
      <c r="R29" s="495"/>
      <c r="S29" s="495"/>
      <c r="T29" s="495"/>
      <c r="U29" s="495"/>
      <c r="V29" s="537"/>
      <c r="W29" s="592"/>
      <c r="X29" s="593"/>
      <c r="Y29" s="594"/>
      <c r="Z29" s="493" t="s">
        <v>190</v>
      </c>
      <c r="AA29" s="473"/>
      <c r="AB29" s="473"/>
      <c r="AC29" s="473"/>
      <c r="AD29" s="473"/>
      <c r="AE29" s="473"/>
      <c r="AF29" s="473"/>
      <c r="AG29" s="474"/>
      <c r="AH29" s="494">
        <v>74</v>
      </c>
      <c r="AI29" s="495"/>
      <c r="AJ29" s="495"/>
      <c r="AK29" s="495"/>
      <c r="AL29" s="537"/>
      <c r="AM29" s="494">
        <v>209344</v>
      </c>
      <c r="AN29" s="495"/>
      <c r="AO29" s="495"/>
      <c r="AP29" s="495"/>
      <c r="AQ29" s="495"/>
      <c r="AR29" s="537"/>
      <c r="AS29" s="494">
        <v>2829</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462909</v>
      </c>
      <c r="BO29" s="444"/>
      <c r="BP29" s="444"/>
      <c r="BQ29" s="444"/>
      <c r="BR29" s="444"/>
      <c r="BS29" s="444"/>
      <c r="BT29" s="444"/>
      <c r="BU29" s="445"/>
      <c r="BV29" s="443">
        <v>411914</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3">
        <v>97.1</v>
      </c>
      <c r="AI30" s="574"/>
      <c r="AJ30" s="574"/>
      <c r="AK30" s="574"/>
      <c r="AL30" s="574"/>
      <c r="AM30" s="574"/>
      <c r="AN30" s="574"/>
      <c r="AO30" s="574"/>
      <c r="AP30" s="574"/>
      <c r="AQ30" s="574"/>
      <c r="AR30" s="574"/>
      <c r="AS30" s="574"/>
      <c r="AT30" s="574"/>
      <c r="AU30" s="574"/>
      <c r="AV30" s="574"/>
      <c r="AW30" s="574"/>
      <c r="AX30" s="576"/>
      <c r="AY30" s="603"/>
      <c r="AZ30" s="604"/>
      <c r="BA30" s="604"/>
      <c r="BB30" s="605"/>
      <c r="BC30" s="562" t="s">
        <v>52</v>
      </c>
      <c r="BD30" s="563"/>
      <c r="BE30" s="563"/>
      <c r="BF30" s="563"/>
      <c r="BG30" s="563"/>
      <c r="BH30" s="563"/>
      <c r="BI30" s="563"/>
      <c r="BJ30" s="563"/>
      <c r="BK30" s="563"/>
      <c r="BL30" s="563"/>
      <c r="BM30" s="564"/>
      <c r="BN30" s="565">
        <v>1097431</v>
      </c>
      <c r="BO30" s="566"/>
      <c r="BP30" s="566"/>
      <c r="BQ30" s="566"/>
      <c r="BR30" s="566"/>
      <c r="BS30" s="566"/>
      <c r="BT30" s="566"/>
      <c r="BU30" s="567"/>
      <c r="BV30" s="565">
        <v>906429</v>
      </c>
      <c r="BW30" s="566"/>
      <c r="BX30" s="566"/>
      <c r="BY30" s="566"/>
      <c r="BZ30" s="566"/>
      <c r="CA30" s="566"/>
      <c r="CB30" s="566"/>
      <c r="CC30" s="567"/>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199</v>
      </c>
      <c r="D33" s="467"/>
      <c r="E33" s="432" t="s">
        <v>200</v>
      </c>
      <c r="F33" s="432"/>
      <c r="G33" s="432"/>
      <c r="H33" s="432"/>
      <c r="I33" s="432"/>
      <c r="J33" s="432"/>
      <c r="K33" s="432"/>
      <c r="L33" s="432"/>
      <c r="M33" s="432"/>
      <c r="N33" s="432"/>
      <c r="O33" s="432"/>
      <c r="P33" s="432"/>
      <c r="Q33" s="432"/>
      <c r="R33" s="432"/>
      <c r="S33" s="432"/>
      <c r="T33" s="206"/>
      <c r="U33" s="467" t="s">
        <v>199</v>
      </c>
      <c r="V33" s="467"/>
      <c r="W33" s="432" t="s">
        <v>200</v>
      </c>
      <c r="X33" s="432"/>
      <c r="Y33" s="432"/>
      <c r="Z33" s="432"/>
      <c r="AA33" s="432"/>
      <c r="AB33" s="432"/>
      <c r="AC33" s="432"/>
      <c r="AD33" s="432"/>
      <c r="AE33" s="432"/>
      <c r="AF33" s="432"/>
      <c r="AG33" s="432"/>
      <c r="AH33" s="432"/>
      <c r="AI33" s="432"/>
      <c r="AJ33" s="432"/>
      <c r="AK33" s="432"/>
      <c r="AL33" s="206"/>
      <c r="AM33" s="467" t="s">
        <v>199</v>
      </c>
      <c r="AN33" s="467"/>
      <c r="AO33" s="432" t="s">
        <v>200</v>
      </c>
      <c r="AP33" s="432"/>
      <c r="AQ33" s="432"/>
      <c r="AR33" s="432"/>
      <c r="AS33" s="432"/>
      <c r="AT33" s="432"/>
      <c r="AU33" s="432"/>
      <c r="AV33" s="432"/>
      <c r="AW33" s="432"/>
      <c r="AX33" s="432"/>
      <c r="AY33" s="432"/>
      <c r="AZ33" s="432"/>
      <c r="BA33" s="432"/>
      <c r="BB33" s="432"/>
      <c r="BC33" s="432"/>
      <c r="BD33" s="207"/>
      <c r="BE33" s="432" t="s">
        <v>201</v>
      </c>
      <c r="BF33" s="432"/>
      <c r="BG33" s="432" t="s">
        <v>202</v>
      </c>
      <c r="BH33" s="432"/>
      <c r="BI33" s="432"/>
      <c r="BJ33" s="432"/>
      <c r="BK33" s="432"/>
      <c r="BL33" s="432"/>
      <c r="BM33" s="432"/>
      <c r="BN33" s="432"/>
      <c r="BO33" s="432"/>
      <c r="BP33" s="432"/>
      <c r="BQ33" s="432"/>
      <c r="BR33" s="432"/>
      <c r="BS33" s="432"/>
      <c r="BT33" s="432"/>
      <c r="BU33" s="432"/>
      <c r="BV33" s="207"/>
      <c r="BW33" s="467" t="s">
        <v>201</v>
      </c>
      <c r="BX33" s="467"/>
      <c r="BY33" s="432" t="s">
        <v>203</v>
      </c>
      <c r="BZ33" s="432"/>
      <c r="CA33" s="432"/>
      <c r="CB33" s="432"/>
      <c r="CC33" s="432"/>
      <c r="CD33" s="432"/>
      <c r="CE33" s="432"/>
      <c r="CF33" s="432"/>
      <c r="CG33" s="432"/>
      <c r="CH33" s="432"/>
      <c r="CI33" s="432"/>
      <c r="CJ33" s="432"/>
      <c r="CK33" s="432"/>
      <c r="CL33" s="432"/>
      <c r="CM33" s="432"/>
      <c r="CN33" s="206"/>
      <c r="CO33" s="467" t="s">
        <v>199</v>
      </c>
      <c r="CP33" s="467"/>
      <c r="CQ33" s="432" t="s">
        <v>204</v>
      </c>
      <c r="CR33" s="432"/>
      <c r="CS33" s="432"/>
      <c r="CT33" s="432"/>
      <c r="CU33" s="432"/>
      <c r="CV33" s="432"/>
      <c r="CW33" s="432"/>
      <c r="CX33" s="432"/>
      <c r="CY33" s="432"/>
      <c r="CZ33" s="432"/>
      <c r="DA33" s="432"/>
      <c r="DB33" s="432"/>
      <c r="DC33" s="432"/>
      <c r="DD33" s="432"/>
      <c r="DE33" s="432"/>
      <c r="DF33" s="206"/>
      <c r="DG33" s="632" t="s">
        <v>205</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鹿部町国民健康保険事業勘定特別会計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鹿部町簡易水道事業会計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6</v>
      </c>
      <c r="BX34" s="633"/>
      <c r="BY34" s="634" t="str">
        <f>IF('各会計、関係団体の財政状況及び健全化判断比率'!B68="","",'各会計、関係団体の財政状況及び健全化判断比率'!B68)</f>
        <v>渡島・檜山地方税滞納整理機構</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鹿部町介護保険事業特別会計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7</v>
      </c>
      <c r="BX35" s="633"/>
      <c r="BY35" s="634" t="str">
        <f>IF('各会計、関係団体の財政状況及び健全化判断比率'!B69="","",'各会計、関係団体の財政状況及び健全化判断比率'!B69)</f>
        <v>南渡島消防事務組合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鹿部町後期高齢者医療特別会計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8</v>
      </c>
      <c r="BX36" s="633"/>
      <c r="BY36" s="634" t="str">
        <f>IF('各会計、関係団体の財政状況及び健全化判断比率'!B70="","",'各会計、関係団体の財政状況及び健全化判断比率'!B70)</f>
        <v>渡島廃棄物処理広域連合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t="str">
        <f t="shared" si="2"/>
        <v/>
      </c>
      <c r="BX37" s="633"/>
      <c r="BY37" s="634" t="str">
        <f>IF('各会計、関係団体の財政状況及び健全化判断比率'!B71="","",'各会計、関係団体の財政状況及び健全化判断比率'!B71)</f>
        <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636" t="s">
        <v>207</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208</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209</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210</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211</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212</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213</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214</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hMwIRbDj14MfTVfVD2QZhxbZDfSg8kDyXOu7AvluFKmIYvgeWWaMSMcVir1wWlp5VhFpV9AtFF56uHbOxSEI8Q==" saltValue="l6mTgZn216KEof1b5Lvmm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215</v>
      </c>
      <c r="DI1" s="639"/>
      <c r="DJ1" s="639"/>
      <c r="DK1" s="639"/>
      <c r="DL1" s="639"/>
      <c r="DM1" s="639"/>
      <c r="DN1" s="640"/>
      <c r="DO1" s="214"/>
      <c r="DP1" s="638" t="s">
        <v>216</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218</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219</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221</v>
      </c>
      <c r="S4" s="642"/>
      <c r="T4" s="642"/>
      <c r="U4" s="642"/>
      <c r="V4" s="642"/>
      <c r="W4" s="642"/>
      <c r="X4" s="642"/>
      <c r="Y4" s="643"/>
      <c r="Z4" s="641" t="s">
        <v>222</v>
      </c>
      <c r="AA4" s="642"/>
      <c r="AB4" s="642"/>
      <c r="AC4" s="643"/>
      <c r="AD4" s="641" t="s">
        <v>223</v>
      </c>
      <c r="AE4" s="642"/>
      <c r="AF4" s="642"/>
      <c r="AG4" s="642"/>
      <c r="AH4" s="642"/>
      <c r="AI4" s="642"/>
      <c r="AJ4" s="642"/>
      <c r="AK4" s="643"/>
      <c r="AL4" s="641" t="s">
        <v>222</v>
      </c>
      <c r="AM4" s="642"/>
      <c r="AN4" s="642"/>
      <c r="AO4" s="643"/>
      <c r="AP4" s="644" t="s">
        <v>224</v>
      </c>
      <c r="AQ4" s="644"/>
      <c r="AR4" s="644"/>
      <c r="AS4" s="644"/>
      <c r="AT4" s="644"/>
      <c r="AU4" s="644"/>
      <c r="AV4" s="644"/>
      <c r="AW4" s="644"/>
      <c r="AX4" s="644"/>
      <c r="AY4" s="644"/>
      <c r="AZ4" s="644"/>
      <c r="BA4" s="644"/>
      <c r="BB4" s="644"/>
      <c r="BC4" s="644"/>
      <c r="BD4" s="644"/>
      <c r="BE4" s="644"/>
      <c r="BF4" s="644"/>
      <c r="BG4" s="644" t="s">
        <v>225</v>
      </c>
      <c r="BH4" s="644"/>
      <c r="BI4" s="644"/>
      <c r="BJ4" s="644"/>
      <c r="BK4" s="644"/>
      <c r="BL4" s="644"/>
      <c r="BM4" s="644"/>
      <c r="BN4" s="644"/>
      <c r="BO4" s="644" t="s">
        <v>222</v>
      </c>
      <c r="BP4" s="644"/>
      <c r="BQ4" s="644"/>
      <c r="BR4" s="644"/>
      <c r="BS4" s="644" t="s">
        <v>226</v>
      </c>
      <c r="BT4" s="644"/>
      <c r="BU4" s="644"/>
      <c r="BV4" s="644"/>
      <c r="BW4" s="644"/>
      <c r="BX4" s="644"/>
      <c r="BY4" s="644"/>
      <c r="BZ4" s="644"/>
      <c r="CA4" s="644"/>
      <c r="CB4" s="644"/>
      <c r="CD4" s="641" t="s">
        <v>227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228</v>
      </c>
      <c r="C5" s="646"/>
      <c r="D5" s="646"/>
      <c r="E5" s="646"/>
      <c r="F5" s="646"/>
      <c r="G5" s="646"/>
      <c r="H5" s="646"/>
      <c r="I5" s="646"/>
      <c r="J5" s="646"/>
      <c r="K5" s="646"/>
      <c r="L5" s="646"/>
      <c r="M5" s="646"/>
      <c r="N5" s="646"/>
      <c r="O5" s="646"/>
      <c r="P5" s="646"/>
      <c r="Q5" s="647"/>
      <c r="R5" s="648">
        <v>423403</v>
      </c>
      <c r="S5" s="649"/>
      <c r="T5" s="649"/>
      <c r="U5" s="649"/>
      <c r="V5" s="649"/>
      <c r="W5" s="649"/>
      <c r="X5" s="649"/>
      <c r="Y5" s="650"/>
      <c r="Z5" s="651">
        <v>9.1999999999999993</v>
      </c>
      <c r="AA5" s="651"/>
      <c r="AB5" s="651"/>
      <c r="AC5" s="651"/>
      <c r="AD5" s="652">
        <v>423403</v>
      </c>
      <c r="AE5" s="652"/>
      <c r="AF5" s="652"/>
      <c r="AG5" s="652"/>
      <c r="AH5" s="652"/>
      <c r="AI5" s="652"/>
      <c r="AJ5" s="652"/>
      <c r="AK5" s="652"/>
      <c r="AL5" s="653">
        <v>20.9</v>
      </c>
      <c r="AM5" s="654"/>
      <c r="AN5" s="654"/>
      <c r="AO5" s="655"/>
      <c r="AP5" s="645" t="s">
        <v>229</v>
      </c>
      <c r="AQ5" s="646"/>
      <c r="AR5" s="646"/>
      <c r="AS5" s="646"/>
      <c r="AT5" s="646"/>
      <c r="AU5" s="646"/>
      <c r="AV5" s="646"/>
      <c r="AW5" s="646"/>
      <c r="AX5" s="646"/>
      <c r="AY5" s="646"/>
      <c r="AZ5" s="646"/>
      <c r="BA5" s="646"/>
      <c r="BB5" s="646"/>
      <c r="BC5" s="646"/>
      <c r="BD5" s="646"/>
      <c r="BE5" s="646"/>
      <c r="BF5" s="647"/>
      <c r="BG5" s="659">
        <v>421352</v>
      </c>
      <c r="BH5" s="660"/>
      <c r="BI5" s="660"/>
      <c r="BJ5" s="660"/>
      <c r="BK5" s="660"/>
      <c r="BL5" s="660"/>
      <c r="BM5" s="660"/>
      <c r="BN5" s="661"/>
      <c r="BO5" s="662">
        <v>99.5</v>
      </c>
      <c r="BP5" s="662"/>
      <c r="BQ5" s="662"/>
      <c r="BR5" s="662"/>
      <c r="BS5" s="663">
        <v>5885</v>
      </c>
      <c r="BT5" s="663"/>
      <c r="BU5" s="663"/>
      <c r="BV5" s="663"/>
      <c r="BW5" s="663"/>
      <c r="BX5" s="663"/>
      <c r="BY5" s="663"/>
      <c r="BZ5" s="663"/>
      <c r="CA5" s="663"/>
      <c r="CB5" s="667"/>
      <c r="CD5" s="641" t="s">
        <v>224</v>
      </c>
      <c r="CE5" s="642"/>
      <c r="CF5" s="642"/>
      <c r="CG5" s="642"/>
      <c r="CH5" s="642"/>
      <c r="CI5" s="642"/>
      <c r="CJ5" s="642"/>
      <c r="CK5" s="642"/>
      <c r="CL5" s="642"/>
      <c r="CM5" s="642"/>
      <c r="CN5" s="642"/>
      <c r="CO5" s="642"/>
      <c r="CP5" s="642"/>
      <c r="CQ5" s="643"/>
      <c r="CR5" s="641" t="s">
        <v>230</v>
      </c>
      <c r="CS5" s="642"/>
      <c r="CT5" s="642"/>
      <c r="CU5" s="642"/>
      <c r="CV5" s="642"/>
      <c r="CW5" s="642"/>
      <c r="CX5" s="642"/>
      <c r="CY5" s="643"/>
      <c r="CZ5" s="641" t="s">
        <v>222</v>
      </c>
      <c r="DA5" s="642"/>
      <c r="DB5" s="642"/>
      <c r="DC5" s="643"/>
      <c r="DD5" s="641" t="s">
        <v>231</v>
      </c>
      <c r="DE5" s="642"/>
      <c r="DF5" s="642"/>
      <c r="DG5" s="642"/>
      <c r="DH5" s="642"/>
      <c r="DI5" s="642"/>
      <c r="DJ5" s="642"/>
      <c r="DK5" s="642"/>
      <c r="DL5" s="642"/>
      <c r="DM5" s="642"/>
      <c r="DN5" s="642"/>
      <c r="DO5" s="642"/>
      <c r="DP5" s="643"/>
      <c r="DQ5" s="641" t="s">
        <v>232</v>
      </c>
      <c r="DR5" s="642"/>
      <c r="DS5" s="642"/>
      <c r="DT5" s="642"/>
      <c r="DU5" s="642"/>
      <c r="DV5" s="642"/>
      <c r="DW5" s="642"/>
      <c r="DX5" s="642"/>
      <c r="DY5" s="642"/>
      <c r="DZ5" s="642"/>
      <c r="EA5" s="642"/>
      <c r="EB5" s="642"/>
      <c r="EC5" s="643"/>
    </row>
    <row r="6" spans="2:143" ht="11.25" customHeight="1" x14ac:dyDescent="0.2">
      <c r="B6" s="656" t="s">
        <v>233</v>
      </c>
      <c r="C6" s="657"/>
      <c r="D6" s="657"/>
      <c r="E6" s="657"/>
      <c r="F6" s="657"/>
      <c r="G6" s="657"/>
      <c r="H6" s="657"/>
      <c r="I6" s="657"/>
      <c r="J6" s="657"/>
      <c r="K6" s="657"/>
      <c r="L6" s="657"/>
      <c r="M6" s="657"/>
      <c r="N6" s="657"/>
      <c r="O6" s="657"/>
      <c r="P6" s="657"/>
      <c r="Q6" s="658"/>
      <c r="R6" s="659">
        <v>28552</v>
      </c>
      <c r="S6" s="660"/>
      <c r="T6" s="660"/>
      <c r="U6" s="660"/>
      <c r="V6" s="660"/>
      <c r="W6" s="660"/>
      <c r="X6" s="660"/>
      <c r="Y6" s="661"/>
      <c r="Z6" s="662">
        <v>0.6</v>
      </c>
      <c r="AA6" s="662"/>
      <c r="AB6" s="662"/>
      <c r="AC6" s="662"/>
      <c r="AD6" s="663">
        <v>28552</v>
      </c>
      <c r="AE6" s="663"/>
      <c r="AF6" s="663"/>
      <c r="AG6" s="663"/>
      <c r="AH6" s="663"/>
      <c r="AI6" s="663"/>
      <c r="AJ6" s="663"/>
      <c r="AK6" s="663"/>
      <c r="AL6" s="664">
        <v>1.4</v>
      </c>
      <c r="AM6" s="665"/>
      <c r="AN6" s="665"/>
      <c r="AO6" s="666"/>
      <c r="AP6" s="656" t="s">
        <v>234</v>
      </c>
      <c r="AQ6" s="657"/>
      <c r="AR6" s="657"/>
      <c r="AS6" s="657"/>
      <c r="AT6" s="657"/>
      <c r="AU6" s="657"/>
      <c r="AV6" s="657"/>
      <c r="AW6" s="657"/>
      <c r="AX6" s="657"/>
      <c r="AY6" s="657"/>
      <c r="AZ6" s="657"/>
      <c r="BA6" s="657"/>
      <c r="BB6" s="657"/>
      <c r="BC6" s="657"/>
      <c r="BD6" s="657"/>
      <c r="BE6" s="657"/>
      <c r="BF6" s="658"/>
      <c r="BG6" s="659">
        <v>421352</v>
      </c>
      <c r="BH6" s="660"/>
      <c r="BI6" s="660"/>
      <c r="BJ6" s="660"/>
      <c r="BK6" s="660"/>
      <c r="BL6" s="660"/>
      <c r="BM6" s="660"/>
      <c r="BN6" s="661"/>
      <c r="BO6" s="662">
        <v>99.5</v>
      </c>
      <c r="BP6" s="662"/>
      <c r="BQ6" s="662"/>
      <c r="BR6" s="662"/>
      <c r="BS6" s="663">
        <v>5885</v>
      </c>
      <c r="BT6" s="663"/>
      <c r="BU6" s="663"/>
      <c r="BV6" s="663"/>
      <c r="BW6" s="663"/>
      <c r="BX6" s="663"/>
      <c r="BY6" s="663"/>
      <c r="BZ6" s="663"/>
      <c r="CA6" s="663"/>
      <c r="CB6" s="667"/>
      <c r="CD6" s="645" t="s">
        <v>235</v>
      </c>
      <c r="CE6" s="646"/>
      <c r="CF6" s="646"/>
      <c r="CG6" s="646"/>
      <c r="CH6" s="646"/>
      <c r="CI6" s="646"/>
      <c r="CJ6" s="646"/>
      <c r="CK6" s="646"/>
      <c r="CL6" s="646"/>
      <c r="CM6" s="646"/>
      <c r="CN6" s="646"/>
      <c r="CO6" s="646"/>
      <c r="CP6" s="646"/>
      <c r="CQ6" s="647"/>
      <c r="CR6" s="659">
        <v>47941</v>
      </c>
      <c r="CS6" s="660"/>
      <c r="CT6" s="660"/>
      <c r="CU6" s="660"/>
      <c r="CV6" s="660"/>
      <c r="CW6" s="660"/>
      <c r="CX6" s="660"/>
      <c r="CY6" s="661"/>
      <c r="CZ6" s="653">
        <v>1.1000000000000001</v>
      </c>
      <c r="DA6" s="654"/>
      <c r="DB6" s="654"/>
      <c r="DC6" s="670"/>
      <c r="DD6" s="668" t="s">
        <v>131</v>
      </c>
      <c r="DE6" s="660"/>
      <c r="DF6" s="660"/>
      <c r="DG6" s="660"/>
      <c r="DH6" s="660"/>
      <c r="DI6" s="660"/>
      <c r="DJ6" s="660"/>
      <c r="DK6" s="660"/>
      <c r="DL6" s="660"/>
      <c r="DM6" s="660"/>
      <c r="DN6" s="660"/>
      <c r="DO6" s="660"/>
      <c r="DP6" s="661"/>
      <c r="DQ6" s="668">
        <v>47941</v>
      </c>
      <c r="DR6" s="660"/>
      <c r="DS6" s="660"/>
      <c r="DT6" s="660"/>
      <c r="DU6" s="660"/>
      <c r="DV6" s="660"/>
      <c r="DW6" s="660"/>
      <c r="DX6" s="660"/>
      <c r="DY6" s="660"/>
      <c r="DZ6" s="660"/>
      <c r="EA6" s="660"/>
      <c r="EB6" s="660"/>
      <c r="EC6" s="669"/>
    </row>
    <row r="7" spans="2:143" ht="11.25" customHeight="1" x14ac:dyDescent="0.2">
      <c r="B7" s="656" t="s">
        <v>236</v>
      </c>
      <c r="C7" s="657"/>
      <c r="D7" s="657"/>
      <c r="E7" s="657"/>
      <c r="F7" s="657"/>
      <c r="G7" s="657"/>
      <c r="H7" s="657"/>
      <c r="I7" s="657"/>
      <c r="J7" s="657"/>
      <c r="K7" s="657"/>
      <c r="L7" s="657"/>
      <c r="M7" s="657"/>
      <c r="N7" s="657"/>
      <c r="O7" s="657"/>
      <c r="P7" s="657"/>
      <c r="Q7" s="658"/>
      <c r="R7" s="659">
        <v>128</v>
      </c>
      <c r="S7" s="660"/>
      <c r="T7" s="660"/>
      <c r="U7" s="660"/>
      <c r="V7" s="660"/>
      <c r="W7" s="660"/>
      <c r="X7" s="660"/>
      <c r="Y7" s="661"/>
      <c r="Z7" s="662">
        <v>0</v>
      </c>
      <c r="AA7" s="662"/>
      <c r="AB7" s="662"/>
      <c r="AC7" s="662"/>
      <c r="AD7" s="663">
        <v>128</v>
      </c>
      <c r="AE7" s="663"/>
      <c r="AF7" s="663"/>
      <c r="AG7" s="663"/>
      <c r="AH7" s="663"/>
      <c r="AI7" s="663"/>
      <c r="AJ7" s="663"/>
      <c r="AK7" s="663"/>
      <c r="AL7" s="664">
        <v>0</v>
      </c>
      <c r="AM7" s="665"/>
      <c r="AN7" s="665"/>
      <c r="AO7" s="666"/>
      <c r="AP7" s="656" t="s">
        <v>237</v>
      </c>
      <c r="AQ7" s="657"/>
      <c r="AR7" s="657"/>
      <c r="AS7" s="657"/>
      <c r="AT7" s="657"/>
      <c r="AU7" s="657"/>
      <c r="AV7" s="657"/>
      <c r="AW7" s="657"/>
      <c r="AX7" s="657"/>
      <c r="AY7" s="657"/>
      <c r="AZ7" s="657"/>
      <c r="BA7" s="657"/>
      <c r="BB7" s="657"/>
      <c r="BC7" s="657"/>
      <c r="BD7" s="657"/>
      <c r="BE7" s="657"/>
      <c r="BF7" s="658"/>
      <c r="BG7" s="659">
        <v>156549</v>
      </c>
      <c r="BH7" s="660"/>
      <c r="BI7" s="660"/>
      <c r="BJ7" s="660"/>
      <c r="BK7" s="660"/>
      <c r="BL7" s="660"/>
      <c r="BM7" s="660"/>
      <c r="BN7" s="661"/>
      <c r="BO7" s="662">
        <v>37</v>
      </c>
      <c r="BP7" s="662"/>
      <c r="BQ7" s="662"/>
      <c r="BR7" s="662"/>
      <c r="BS7" s="663">
        <v>5885</v>
      </c>
      <c r="BT7" s="663"/>
      <c r="BU7" s="663"/>
      <c r="BV7" s="663"/>
      <c r="BW7" s="663"/>
      <c r="BX7" s="663"/>
      <c r="BY7" s="663"/>
      <c r="BZ7" s="663"/>
      <c r="CA7" s="663"/>
      <c r="CB7" s="667"/>
      <c r="CD7" s="656" t="s">
        <v>238</v>
      </c>
      <c r="CE7" s="657"/>
      <c r="CF7" s="657"/>
      <c r="CG7" s="657"/>
      <c r="CH7" s="657"/>
      <c r="CI7" s="657"/>
      <c r="CJ7" s="657"/>
      <c r="CK7" s="657"/>
      <c r="CL7" s="657"/>
      <c r="CM7" s="657"/>
      <c r="CN7" s="657"/>
      <c r="CO7" s="657"/>
      <c r="CP7" s="657"/>
      <c r="CQ7" s="658"/>
      <c r="CR7" s="659">
        <v>726156</v>
      </c>
      <c r="CS7" s="660"/>
      <c r="CT7" s="660"/>
      <c r="CU7" s="660"/>
      <c r="CV7" s="660"/>
      <c r="CW7" s="660"/>
      <c r="CX7" s="660"/>
      <c r="CY7" s="661"/>
      <c r="CZ7" s="662">
        <v>16.100000000000001</v>
      </c>
      <c r="DA7" s="662"/>
      <c r="DB7" s="662"/>
      <c r="DC7" s="662"/>
      <c r="DD7" s="668">
        <v>46759</v>
      </c>
      <c r="DE7" s="660"/>
      <c r="DF7" s="660"/>
      <c r="DG7" s="660"/>
      <c r="DH7" s="660"/>
      <c r="DI7" s="660"/>
      <c r="DJ7" s="660"/>
      <c r="DK7" s="660"/>
      <c r="DL7" s="660"/>
      <c r="DM7" s="660"/>
      <c r="DN7" s="660"/>
      <c r="DO7" s="660"/>
      <c r="DP7" s="661"/>
      <c r="DQ7" s="668">
        <v>642398</v>
      </c>
      <c r="DR7" s="660"/>
      <c r="DS7" s="660"/>
      <c r="DT7" s="660"/>
      <c r="DU7" s="660"/>
      <c r="DV7" s="660"/>
      <c r="DW7" s="660"/>
      <c r="DX7" s="660"/>
      <c r="DY7" s="660"/>
      <c r="DZ7" s="660"/>
      <c r="EA7" s="660"/>
      <c r="EB7" s="660"/>
      <c r="EC7" s="669"/>
    </row>
    <row r="8" spans="2:143" ht="11.25" customHeight="1" x14ac:dyDescent="0.2">
      <c r="B8" s="656" t="s">
        <v>239</v>
      </c>
      <c r="C8" s="657"/>
      <c r="D8" s="657"/>
      <c r="E8" s="657"/>
      <c r="F8" s="657"/>
      <c r="G8" s="657"/>
      <c r="H8" s="657"/>
      <c r="I8" s="657"/>
      <c r="J8" s="657"/>
      <c r="K8" s="657"/>
      <c r="L8" s="657"/>
      <c r="M8" s="657"/>
      <c r="N8" s="657"/>
      <c r="O8" s="657"/>
      <c r="P8" s="657"/>
      <c r="Q8" s="658"/>
      <c r="R8" s="659">
        <v>932</v>
      </c>
      <c r="S8" s="660"/>
      <c r="T8" s="660"/>
      <c r="U8" s="660"/>
      <c r="V8" s="660"/>
      <c r="W8" s="660"/>
      <c r="X8" s="660"/>
      <c r="Y8" s="661"/>
      <c r="Z8" s="662">
        <v>0</v>
      </c>
      <c r="AA8" s="662"/>
      <c r="AB8" s="662"/>
      <c r="AC8" s="662"/>
      <c r="AD8" s="663">
        <v>932</v>
      </c>
      <c r="AE8" s="663"/>
      <c r="AF8" s="663"/>
      <c r="AG8" s="663"/>
      <c r="AH8" s="663"/>
      <c r="AI8" s="663"/>
      <c r="AJ8" s="663"/>
      <c r="AK8" s="663"/>
      <c r="AL8" s="664">
        <v>0</v>
      </c>
      <c r="AM8" s="665"/>
      <c r="AN8" s="665"/>
      <c r="AO8" s="666"/>
      <c r="AP8" s="656" t="s">
        <v>240</v>
      </c>
      <c r="AQ8" s="657"/>
      <c r="AR8" s="657"/>
      <c r="AS8" s="657"/>
      <c r="AT8" s="657"/>
      <c r="AU8" s="657"/>
      <c r="AV8" s="657"/>
      <c r="AW8" s="657"/>
      <c r="AX8" s="657"/>
      <c r="AY8" s="657"/>
      <c r="AZ8" s="657"/>
      <c r="BA8" s="657"/>
      <c r="BB8" s="657"/>
      <c r="BC8" s="657"/>
      <c r="BD8" s="657"/>
      <c r="BE8" s="657"/>
      <c r="BF8" s="658"/>
      <c r="BG8" s="659">
        <v>6853</v>
      </c>
      <c r="BH8" s="660"/>
      <c r="BI8" s="660"/>
      <c r="BJ8" s="660"/>
      <c r="BK8" s="660"/>
      <c r="BL8" s="660"/>
      <c r="BM8" s="660"/>
      <c r="BN8" s="661"/>
      <c r="BO8" s="662">
        <v>1.6</v>
      </c>
      <c r="BP8" s="662"/>
      <c r="BQ8" s="662"/>
      <c r="BR8" s="662"/>
      <c r="BS8" s="663" t="s">
        <v>241</v>
      </c>
      <c r="BT8" s="663"/>
      <c r="BU8" s="663"/>
      <c r="BV8" s="663"/>
      <c r="BW8" s="663"/>
      <c r="BX8" s="663"/>
      <c r="BY8" s="663"/>
      <c r="BZ8" s="663"/>
      <c r="CA8" s="663"/>
      <c r="CB8" s="667"/>
      <c r="CD8" s="656" t="s">
        <v>242</v>
      </c>
      <c r="CE8" s="657"/>
      <c r="CF8" s="657"/>
      <c r="CG8" s="657"/>
      <c r="CH8" s="657"/>
      <c r="CI8" s="657"/>
      <c r="CJ8" s="657"/>
      <c r="CK8" s="657"/>
      <c r="CL8" s="657"/>
      <c r="CM8" s="657"/>
      <c r="CN8" s="657"/>
      <c r="CO8" s="657"/>
      <c r="CP8" s="657"/>
      <c r="CQ8" s="658"/>
      <c r="CR8" s="659">
        <v>615046</v>
      </c>
      <c r="CS8" s="660"/>
      <c r="CT8" s="660"/>
      <c r="CU8" s="660"/>
      <c r="CV8" s="660"/>
      <c r="CW8" s="660"/>
      <c r="CX8" s="660"/>
      <c r="CY8" s="661"/>
      <c r="CZ8" s="662">
        <v>13.6</v>
      </c>
      <c r="DA8" s="662"/>
      <c r="DB8" s="662"/>
      <c r="DC8" s="662"/>
      <c r="DD8" s="668" t="s">
        <v>131</v>
      </c>
      <c r="DE8" s="660"/>
      <c r="DF8" s="660"/>
      <c r="DG8" s="660"/>
      <c r="DH8" s="660"/>
      <c r="DI8" s="660"/>
      <c r="DJ8" s="660"/>
      <c r="DK8" s="660"/>
      <c r="DL8" s="660"/>
      <c r="DM8" s="660"/>
      <c r="DN8" s="660"/>
      <c r="DO8" s="660"/>
      <c r="DP8" s="661"/>
      <c r="DQ8" s="668">
        <v>328311</v>
      </c>
      <c r="DR8" s="660"/>
      <c r="DS8" s="660"/>
      <c r="DT8" s="660"/>
      <c r="DU8" s="660"/>
      <c r="DV8" s="660"/>
      <c r="DW8" s="660"/>
      <c r="DX8" s="660"/>
      <c r="DY8" s="660"/>
      <c r="DZ8" s="660"/>
      <c r="EA8" s="660"/>
      <c r="EB8" s="660"/>
      <c r="EC8" s="669"/>
    </row>
    <row r="9" spans="2:143" ht="11.25" customHeight="1" x14ac:dyDescent="0.2">
      <c r="B9" s="656" t="s">
        <v>243</v>
      </c>
      <c r="C9" s="657"/>
      <c r="D9" s="657"/>
      <c r="E9" s="657"/>
      <c r="F9" s="657"/>
      <c r="G9" s="657"/>
      <c r="H9" s="657"/>
      <c r="I9" s="657"/>
      <c r="J9" s="657"/>
      <c r="K9" s="657"/>
      <c r="L9" s="657"/>
      <c r="M9" s="657"/>
      <c r="N9" s="657"/>
      <c r="O9" s="657"/>
      <c r="P9" s="657"/>
      <c r="Q9" s="658"/>
      <c r="R9" s="659">
        <v>751</v>
      </c>
      <c r="S9" s="660"/>
      <c r="T9" s="660"/>
      <c r="U9" s="660"/>
      <c r="V9" s="660"/>
      <c r="W9" s="660"/>
      <c r="X9" s="660"/>
      <c r="Y9" s="661"/>
      <c r="Z9" s="662">
        <v>0</v>
      </c>
      <c r="AA9" s="662"/>
      <c r="AB9" s="662"/>
      <c r="AC9" s="662"/>
      <c r="AD9" s="663">
        <v>751</v>
      </c>
      <c r="AE9" s="663"/>
      <c r="AF9" s="663"/>
      <c r="AG9" s="663"/>
      <c r="AH9" s="663"/>
      <c r="AI9" s="663"/>
      <c r="AJ9" s="663"/>
      <c r="AK9" s="663"/>
      <c r="AL9" s="664">
        <v>0</v>
      </c>
      <c r="AM9" s="665"/>
      <c r="AN9" s="665"/>
      <c r="AO9" s="666"/>
      <c r="AP9" s="656" t="s">
        <v>244</v>
      </c>
      <c r="AQ9" s="657"/>
      <c r="AR9" s="657"/>
      <c r="AS9" s="657"/>
      <c r="AT9" s="657"/>
      <c r="AU9" s="657"/>
      <c r="AV9" s="657"/>
      <c r="AW9" s="657"/>
      <c r="AX9" s="657"/>
      <c r="AY9" s="657"/>
      <c r="AZ9" s="657"/>
      <c r="BA9" s="657"/>
      <c r="BB9" s="657"/>
      <c r="BC9" s="657"/>
      <c r="BD9" s="657"/>
      <c r="BE9" s="657"/>
      <c r="BF9" s="658"/>
      <c r="BG9" s="659">
        <v>124754</v>
      </c>
      <c r="BH9" s="660"/>
      <c r="BI9" s="660"/>
      <c r="BJ9" s="660"/>
      <c r="BK9" s="660"/>
      <c r="BL9" s="660"/>
      <c r="BM9" s="660"/>
      <c r="BN9" s="661"/>
      <c r="BO9" s="662">
        <v>29.5</v>
      </c>
      <c r="BP9" s="662"/>
      <c r="BQ9" s="662"/>
      <c r="BR9" s="662"/>
      <c r="BS9" s="663" t="s">
        <v>131</v>
      </c>
      <c r="BT9" s="663"/>
      <c r="BU9" s="663"/>
      <c r="BV9" s="663"/>
      <c r="BW9" s="663"/>
      <c r="BX9" s="663"/>
      <c r="BY9" s="663"/>
      <c r="BZ9" s="663"/>
      <c r="CA9" s="663"/>
      <c r="CB9" s="667"/>
      <c r="CD9" s="656" t="s">
        <v>245</v>
      </c>
      <c r="CE9" s="657"/>
      <c r="CF9" s="657"/>
      <c r="CG9" s="657"/>
      <c r="CH9" s="657"/>
      <c r="CI9" s="657"/>
      <c r="CJ9" s="657"/>
      <c r="CK9" s="657"/>
      <c r="CL9" s="657"/>
      <c r="CM9" s="657"/>
      <c r="CN9" s="657"/>
      <c r="CO9" s="657"/>
      <c r="CP9" s="657"/>
      <c r="CQ9" s="658"/>
      <c r="CR9" s="659">
        <v>703106</v>
      </c>
      <c r="CS9" s="660"/>
      <c r="CT9" s="660"/>
      <c r="CU9" s="660"/>
      <c r="CV9" s="660"/>
      <c r="CW9" s="660"/>
      <c r="CX9" s="660"/>
      <c r="CY9" s="661"/>
      <c r="CZ9" s="662">
        <v>15.6</v>
      </c>
      <c r="DA9" s="662"/>
      <c r="DB9" s="662"/>
      <c r="DC9" s="662"/>
      <c r="DD9" s="668">
        <v>385365</v>
      </c>
      <c r="DE9" s="660"/>
      <c r="DF9" s="660"/>
      <c r="DG9" s="660"/>
      <c r="DH9" s="660"/>
      <c r="DI9" s="660"/>
      <c r="DJ9" s="660"/>
      <c r="DK9" s="660"/>
      <c r="DL9" s="660"/>
      <c r="DM9" s="660"/>
      <c r="DN9" s="660"/>
      <c r="DO9" s="660"/>
      <c r="DP9" s="661"/>
      <c r="DQ9" s="668">
        <v>278511</v>
      </c>
      <c r="DR9" s="660"/>
      <c r="DS9" s="660"/>
      <c r="DT9" s="660"/>
      <c r="DU9" s="660"/>
      <c r="DV9" s="660"/>
      <c r="DW9" s="660"/>
      <c r="DX9" s="660"/>
      <c r="DY9" s="660"/>
      <c r="DZ9" s="660"/>
      <c r="EA9" s="660"/>
      <c r="EB9" s="660"/>
      <c r="EC9" s="669"/>
    </row>
    <row r="10" spans="2:143" ht="11.25" customHeight="1" x14ac:dyDescent="0.2">
      <c r="B10" s="656" t="s">
        <v>246</v>
      </c>
      <c r="C10" s="657"/>
      <c r="D10" s="657"/>
      <c r="E10" s="657"/>
      <c r="F10" s="657"/>
      <c r="G10" s="657"/>
      <c r="H10" s="657"/>
      <c r="I10" s="657"/>
      <c r="J10" s="657"/>
      <c r="K10" s="657"/>
      <c r="L10" s="657"/>
      <c r="M10" s="657"/>
      <c r="N10" s="657"/>
      <c r="O10" s="657"/>
      <c r="P10" s="657"/>
      <c r="Q10" s="658"/>
      <c r="R10" s="659" t="s">
        <v>131</v>
      </c>
      <c r="S10" s="660"/>
      <c r="T10" s="660"/>
      <c r="U10" s="660"/>
      <c r="V10" s="660"/>
      <c r="W10" s="660"/>
      <c r="X10" s="660"/>
      <c r="Y10" s="661"/>
      <c r="Z10" s="662" t="s">
        <v>241</v>
      </c>
      <c r="AA10" s="662"/>
      <c r="AB10" s="662"/>
      <c r="AC10" s="662"/>
      <c r="AD10" s="663" t="s">
        <v>241</v>
      </c>
      <c r="AE10" s="663"/>
      <c r="AF10" s="663"/>
      <c r="AG10" s="663"/>
      <c r="AH10" s="663"/>
      <c r="AI10" s="663"/>
      <c r="AJ10" s="663"/>
      <c r="AK10" s="663"/>
      <c r="AL10" s="664" t="s">
        <v>131</v>
      </c>
      <c r="AM10" s="665"/>
      <c r="AN10" s="665"/>
      <c r="AO10" s="666"/>
      <c r="AP10" s="656" t="s">
        <v>247</v>
      </c>
      <c r="AQ10" s="657"/>
      <c r="AR10" s="657"/>
      <c r="AS10" s="657"/>
      <c r="AT10" s="657"/>
      <c r="AU10" s="657"/>
      <c r="AV10" s="657"/>
      <c r="AW10" s="657"/>
      <c r="AX10" s="657"/>
      <c r="AY10" s="657"/>
      <c r="AZ10" s="657"/>
      <c r="BA10" s="657"/>
      <c r="BB10" s="657"/>
      <c r="BC10" s="657"/>
      <c r="BD10" s="657"/>
      <c r="BE10" s="657"/>
      <c r="BF10" s="658"/>
      <c r="BG10" s="659">
        <v>10221</v>
      </c>
      <c r="BH10" s="660"/>
      <c r="BI10" s="660"/>
      <c r="BJ10" s="660"/>
      <c r="BK10" s="660"/>
      <c r="BL10" s="660"/>
      <c r="BM10" s="660"/>
      <c r="BN10" s="661"/>
      <c r="BO10" s="662">
        <v>2.4</v>
      </c>
      <c r="BP10" s="662"/>
      <c r="BQ10" s="662"/>
      <c r="BR10" s="662"/>
      <c r="BS10" s="663">
        <v>1693</v>
      </c>
      <c r="BT10" s="663"/>
      <c r="BU10" s="663"/>
      <c r="BV10" s="663"/>
      <c r="BW10" s="663"/>
      <c r="BX10" s="663"/>
      <c r="BY10" s="663"/>
      <c r="BZ10" s="663"/>
      <c r="CA10" s="663"/>
      <c r="CB10" s="667"/>
      <c r="CD10" s="656" t="s">
        <v>248</v>
      </c>
      <c r="CE10" s="657"/>
      <c r="CF10" s="657"/>
      <c r="CG10" s="657"/>
      <c r="CH10" s="657"/>
      <c r="CI10" s="657"/>
      <c r="CJ10" s="657"/>
      <c r="CK10" s="657"/>
      <c r="CL10" s="657"/>
      <c r="CM10" s="657"/>
      <c r="CN10" s="657"/>
      <c r="CO10" s="657"/>
      <c r="CP10" s="657"/>
      <c r="CQ10" s="658"/>
      <c r="CR10" s="659">
        <v>128</v>
      </c>
      <c r="CS10" s="660"/>
      <c r="CT10" s="660"/>
      <c r="CU10" s="660"/>
      <c r="CV10" s="660"/>
      <c r="CW10" s="660"/>
      <c r="CX10" s="660"/>
      <c r="CY10" s="661"/>
      <c r="CZ10" s="662">
        <v>0</v>
      </c>
      <c r="DA10" s="662"/>
      <c r="DB10" s="662"/>
      <c r="DC10" s="662"/>
      <c r="DD10" s="668" t="s">
        <v>241</v>
      </c>
      <c r="DE10" s="660"/>
      <c r="DF10" s="660"/>
      <c r="DG10" s="660"/>
      <c r="DH10" s="660"/>
      <c r="DI10" s="660"/>
      <c r="DJ10" s="660"/>
      <c r="DK10" s="660"/>
      <c r="DL10" s="660"/>
      <c r="DM10" s="660"/>
      <c r="DN10" s="660"/>
      <c r="DO10" s="660"/>
      <c r="DP10" s="661"/>
      <c r="DQ10" s="668">
        <v>128</v>
      </c>
      <c r="DR10" s="660"/>
      <c r="DS10" s="660"/>
      <c r="DT10" s="660"/>
      <c r="DU10" s="660"/>
      <c r="DV10" s="660"/>
      <c r="DW10" s="660"/>
      <c r="DX10" s="660"/>
      <c r="DY10" s="660"/>
      <c r="DZ10" s="660"/>
      <c r="EA10" s="660"/>
      <c r="EB10" s="660"/>
      <c r="EC10" s="669"/>
    </row>
    <row r="11" spans="2:143" ht="11.25" customHeight="1" x14ac:dyDescent="0.2">
      <c r="B11" s="656" t="s">
        <v>249</v>
      </c>
      <c r="C11" s="657"/>
      <c r="D11" s="657"/>
      <c r="E11" s="657"/>
      <c r="F11" s="657"/>
      <c r="G11" s="657"/>
      <c r="H11" s="657"/>
      <c r="I11" s="657"/>
      <c r="J11" s="657"/>
      <c r="K11" s="657"/>
      <c r="L11" s="657"/>
      <c r="M11" s="657"/>
      <c r="N11" s="657"/>
      <c r="O11" s="657"/>
      <c r="P11" s="657"/>
      <c r="Q11" s="658"/>
      <c r="R11" s="659">
        <v>94832</v>
      </c>
      <c r="S11" s="660"/>
      <c r="T11" s="660"/>
      <c r="U11" s="660"/>
      <c r="V11" s="660"/>
      <c r="W11" s="660"/>
      <c r="X11" s="660"/>
      <c r="Y11" s="661"/>
      <c r="Z11" s="664">
        <v>2.1</v>
      </c>
      <c r="AA11" s="665"/>
      <c r="AB11" s="665"/>
      <c r="AC11" s="671"/>
      <c r="AD11" s="668">
        <v>94832</v>
      </c>
      <c r="AE11" s="660"/>
      <c r="AF11" s="660"/>
      <c r="AG11" s="660"/>
      <c r="AH11" s="660"/>
      <c r="AI11" s="660"/>
      <c r="AJ11" s="660"/>
      <c r="AK11" s="661"/>
      <c r="AL11" s="664">
        <v>4.7</v>
      </c>
      <c r="AM11" s="665"/>
      <c r="AN11" s="665"/>
      <c r="AO11" s="666"/>
      <c r="AP11" s="656" t="s">
        <v>250</v>
      </c>
      <c r="AQ11" s="657"/>
      <c r="AR11" s="657"/>
      <c r="AS11" s="657"/>
      <c r="AT11" s="657"/>
      <c r="AU11" s="657"/>
      <c r="AV11" s="657"/>
      <c r="AW11" s="657"/>
      <c r="AX11" s="657"/>
      <c r="AY11" s="657"/>
      <c r="AZ11" s="657"/>
      <c r="BA11" s="657"/>
      <c r="BB11" s="657"/>
      <c r="BC11" s="657"/>
      <c r="BD11" s="657"/>
      <c r="BE11" s="657"/>
      <c r="BF11" s="658"/>
      <c r="BG11" s="659">
        <v>14721</v>
      </c>
      <c r="BH11" s="660"/>
      <c r="BI11" s="660"/>
      <c r="BJ11" s="660"/>
      <c r="BK11" s="660"/>
      <c r="BL11" s="660"/>
      <c r="BM11" s="660"/>
      <c r="BN11" s="661"/>
      <c r="BO11" s="662">
        <v>3.5</v>
      </c>
      <c r="BP11" s="662"/>
      <c r="BQ11" s="662"/>
      <c r="BR11" s="662"/>
      <c r="BS11" s="663">
        <v>4192</v>
      </c>
      <c r="BT11" s="663"/>
      <c r="BU11" s="663"/>
      <c r="BV11" s="663"/>
      <c r="BW11" s="663"/>
      <c r="BX11" s="663"/>
      <c r="BY11" s="663"/>
      <c r="BZ11" s="663"/>
      <c r="CA11" s="663"/>
      <c r="CB11" s="667"/>
      <c r="CD11" s="656" t="s">
        <v>251</v>
      </c>
      <c r="CE11" s="657"/>
      <c r="CF11" s="657"/>
      <c r="CG11" s="657"/>
      <c r="CH11" s="657"/>
      <c r="CI11" s="657"/>
      <c r="CJ11" s="657"/>
      <c r="CK11" s="657"/>
      <c r="CL11" s="657"/>
      <c r="CM11" s="657"/>
      <c r="CN11" s="657"/>
      <c r="CO11" s="657"/>
      <c r="CP11" s="657"/>
      <c r="CQ11" s="658"/>
      <c r="CR11" s="659">
        <v>166132</v>
      </c>
      <c r="CS11" s="660"/>
      <c r="CT11" s="660"/>
      <c r="CU11" s="660"/>
      <c r="CV11" s="660"/>
      <c r="CW11" s="660"/>
      <c r="CX11" s="660"/>
      <c r="CY11" s="661"/>
      <c r="CZ11" s="662">
        <v>3.7</v>
      </c>
      <c r="DA11" s="662"/>
      <c r="DB11" s="662"/>
      <c r="DC11" s="662"/>
      <c r="DD11" s="668">
        <v>77336</v>
      </c>
      <c r="DE11" s="660"/>
      <c r="DF11" s="660"/>
      <c r="DG11" s="660"/>
      <c r="DH11" s="660"/>
      <c r="DI11" s="660"/>
      <c r="DJ11" s="660"/>
      <c r="DK11" s="660"/>
      <c r="DL11" s="660"/>
      <c r="DM11" s="660"/>
      <c r="DN11" s="660"/>
      <c r="DO11" s="660"/>
      <c r="DP11" s="661"/>
      <c r="DQ11" s="668">
        <v>90120</v>
      </c>
      <c r="DR11" s="660"/>
      <c r="DS11" s="660"/>
      <c r="DT11" s="660"/>
      <c r="DU11" s="660"/>
      <c r="DV11" s="660"/>
      <c r="DW11" s="660"/>
      <c r="DX11" s="660"/>
      <c r="DY11" s="660"/>
      <c r="DZ11" s="660"/>
      <c r="EA11" s="660"/>
      <c r="EB11" s="660"/>
      <c r="EC11" s="669"/>
    </row>
    <row r="12" spans="2:143" ht="11.25" customHeight="1" x14ac:dyDescent="0.2">
      <c r="B12" s="656" t="s">
        <v>252</v>
      </c>
      <c r="C12" s="657"/>
      <c r="D12" s="657"/>
      <c r="E12" s="657"/>
      <c r="F12" s="657"/>
      <c r="G12" s="657"/>
      <c r="H12" s="657"/>
      <c r="I12" s="657"/>
      <c r="J12" s="657"/>
      <c r="K12" s="657"/>
      <c r="L12" s="657"/>
      <c r="M12" s="657"/>
      <c r="N12" s="657"/>
      <c r="O12" s="657"/>
      <c r="P12" s="657"/>
      <c r="Q12" s="658"/>
      <c r="R12" s="659">
        <v>9833</v>
      </c>
      <c r="S12" s="660"/>
      <c r="T12" s="660"/>
      <c r="U12" s="660"/>
      <c r="V12" s="660"/>
      <c r="W12" s="660"/>
      <c r="X12" s="660"/>
      <c r="Y12" s="661"/>
      <c r="Z12" s="662">
        <v>0.2</v>
      </c>
      <c r="AA12" s="662"/>
      <c r="AB12" s="662"/>
      <c r="AC12" s="662"/>
      <c r="AD12" s="663">
        <v>9833</v>
      </c>
      <c r="AE12" s="663"/>
      <c r="AF12" s="663"/>
      <c r="AG12" s="663"/>
      <c r="AH12" s="663"/>
      <c r="AI12" s="663"/>
      <c r="AJ12" s="663"/>
      <c r="AK12" s="663"/>
      <c r="AL12" s="664">
        <v>0.5</v>
      </c>
      <c r="AM12" s="665"/>
      <c r="AN12" s="665"/>
      <c r="AO12" s="666"/>
      <c r="AP12" s="656" t="s">
        <v>253</v>
      </c>
      <c r="AQ12" s="657"/>
      <c r="AR12" s="657"/>
      <c r="AS12" s="657"/>
      <c r="AT12" s="657"/>
      <c r="AU12" s="657"/>
      <c r="AV12" s="657"/>
      <c r="AW12" s="657"/>
      <c r="AX12" s="657"/>
      <c r="AY12" s="657"/>
      <c r="AZ12" s="657"/>
      <c r="BA12" s="657"/>
      <c r="BB12" s="657"/>
      <c r="BC12" s="657"/>
      <c r="BD12" s="657"/>
      <c r="BE12" s="657"/>
      <c r="BF12" s="658"/>
      <c r="BG12" s="659">
        <v>203078</v>
      </c>
      <c r="BH12" s="660"/>
      <c r="BI12" s="660"/>
      <c r="BJ12" s="660"/>
      <c r="BK12" s="660"/>
      <c r="BL12" s="660"/>
      <c r="BM12" s="660"/>
      <c r="BN12" s="661"/>
      <c r="BO12" s="662">
        <v>48</v>
      </c>
      <c r="BP12" s="662"/>
      <c r="BQ12" s="662"/>
      <c r="BR12" s="662"/>
      <c r="BS12" s="663" t="s">
        <v>131</v>
      </c>
      <c r="BT12" s="663"/>
      <c r="BU12" s="663"/>
      <c r="BV12" s="663"/>
      <c r="BW12" s="663"/>
      <c r="BX12" s="663"/>
      <c r="BY12" s="663"/>
      <c r="BZ12" s="663"/>
      <c r="CA12" s="663"/>
      <c r="CB12" s="667"/>
      <c r="CD12" s="656" t="s">
        <v>254</v>
      </c>
      <c r="CE12" s="657"/>
      <c r="CF12" s="657"/>
      <c r="CG12" s="657"/>
      <c r="CH12" s="657"/>
      <c r="CI12" s="657"/>
      <c r="CJ12" s="657"/>
      <c r="CK12" s="657"/>
      <c r="CL12" s="657"/>
      <c r="CM12" s="657"/>
      <c r="CN12" s="657"/>
      <c r="CO12" s="657"/>
      <c r="CP12" s="657"/>
      <c r="CQ12" s="658"/>
      <c r="CR12" s="659">
        <v>859184</v>
      </c>
      <c r="CS12" s="660"/>
      <c r="CT12" s="660"/>
      <c r="CU12" s="660"/>
      <c r="CV12" s="660"/>
      <c r="CW12" s="660"/>
      <c r="CX12" s="660"/>
      <c r="CY12" s="661"/>
      <c r="CZ12" s="662">
        <v>19</v>
      </c>
      <c r="DA12" s="662"/>
      <c r="DB12" s="662"/>
      <c r="DC12" s="662"/>
      <c r="DD12" s="668">
        <v>2391</v>
      </c>
      <c r="DE12" s="660"/>
      <c r="DF12" s="660"/>
      <c r="DG12" s="660"/>
      <c r="DH12" s="660"/>
      <c r="DI12" s="660"/>
      <c r="DJ12" s="660"/>
      <c r="DK12" s="660"/>
      <c r="DL12" s="660"/>
      <c r="DM12" s="660"/>
      <c r="DN12" s="660"/>
      <c r="DO12" s="660"/>
      <c r="DP12" s="661"/>
      <c r="DQ12" s="668">
        <v>751130</v>
      </c>
      <c r="DR12" s="660"/>
      <c r="DS12" s="660"/>
      <c r="DT12" s="660"/>
      <c r="DU12" s="660"/>
      <c r="DV12" s="660"/>
      <c r="DW12" s="660"/>
      <c r="DX12" s="660"/>
      <c r="DY12" s="660"/>
      <c r="DZ12" s="660"/>
      <c r="EA12" s="660"/>
      <c r="EB12" s="660"/>
      <c r="EC12" s="669"/>
    </row>
    <row r="13" spans="2:143" ht="11.25" customHeight="1" x14ac:dyDescent="0.2">
      <c r="B13" s="656" t="s">
        <v>255</v>
      </c>
      <c r="C13" s="657"/>
      <c r="D13" s="657"/>
      <c r="E13" s="657"/>
      <c r="F13" s="657"/>
      <c r="G13" s="657"/>
      <c r="H13" s="657"/>
      <c r="I13" s="657"/>
      <c r="J13" s="657"/>
      <c r="K13" s="657"/>
      <c r="L13" s="657"/>
      <c r="M13" s="657"/>
      <c r="N13" s="657"/>
      <c r="O13" s="657"/>
      <c r="P13" s="657"/>
      <c r="Q13" s="658"/>
      <c r="R13" s="659" t="s">
        <v>241</v>
      </c>
      <c r="S13" s="660"/>
      <c r="T13" s="660"/>
      <c r="U13" s="660"/>
      <c r="V13" s="660"/>
      <c r="W13" s="660"/>
      <c r="X13" s="660"/>
      <c r="Y13" s="661"/>
      <c r="Z13" s="662" t="s">
        <v>131</v>
      </c>
      <c r="AA13" s="662"/>
      <c r="AB13" s="662"/>
      <c r="AC13" s="662"/>
      <c r="AD13" s="663" t="s">
        <v>131</v>
      </c>
      <c r="AE13" s="663"/>
      <c r="AF13" s="663"/>
      <c r="AG13" s="663"/>
      <c r="AH13" s="663"/>
      <c r="AI13" s="663"/>
      <c r="AJ13" s="663"/>
      <c r="AK13" s="663"/>
      <c r="AL13" s="664" t="s">
        <v>131</v>
      </c>
      <c r="AM13" s="665"/>
      <c r="AN13" s="665"/>
      <c r="AO13" s="666"/>
      <c r="AP13" s="656" t="s">
        <v>256</v>
      </c>
      <c r="AQ13" s="657"/>
      <c r="AR13" s="657"/>
      <c r="AS13" s="657"/>
      <c r="AT13" s="657"/>
      <c r="AU13" s="657"/>
      <c r="AV13" s="657"/>
      <c r="AW13" s="657"/>
      <c r="AX13" s="657"/>
      <c r="AY13" s="657"/>
      <c r="AZ13" s="657"/>
      <c r="BA13" s="657"/>
      <c r="BB13" s="657"/>
      <c r="BC13" s="657"/>
      <c r="BD13" s="657"/>
      <c r="BE13" s="657"/>
      <c r="BF13" s="658"/>
      <c r="BG13" s="659">
        <v>202541</v>
      </c>
      <c r="BH13" s="660"/>
      <c r="BI13" s="660"/>
      <c r="BJ13" s="660"/>
      <c r="BK13" s="660"/>
      <c r="BL13" s="660"/>
      <c r="BM13" s="660"/>
      <c r="BN13" s="661"/>
      <c r="BO13" s="662">
        <v>47.8</v>
      </c>
      <c r="BP13" s="662"/>
      <c r="BQ13" s="662"/>
      <c r="BR13" s="662"/>
      <c r="BS13" s="663" t="s">
        <v>241</v>
      </c>
      <c r="BT13" s="663"/>
      <c r="BU13" s="663"/>
      <c r="BV13" s="663"/>
      <c r="BW13" s="663"/>
      <c r="BX13" s="663"/>
      <c r="BY13" s="663"/>
      <c r="BZ13" s="663"/>
      <c r="CA13" s="663"/>
      <c r="CB13" s="667"/>
      <c r="CD13" s="656" t="s">
        <v>257</v>
      </c>
      <c r="CE13" s="657"/>
      <c r="CF13" s="657"/>
      <c r="CG13" s="657"/>
      <c r="CH13" s="657"/>
      <c r="CI13" s="657"/>
      <c r="CJ13" s="657"/>
      <c r="CK13" s="657"/>
      <c r="CL13" s="657"/>
      <c r="CM13" s="657"/>
      <c r="CN13" s="657"/>
      <c r="CO13" s="657"/>
      <c r="CP13" s="657"/>
      <c r="CQ13" s="658"/>
      <c r="CR13" s="659">
        <v>236982</v>
      </c>
      <c r="CS13" s="660"/>
      <c r="CT13" s="660"/>
      <c r="CU13" s="660"/>
      <c r="CV13" s="660"/>
      <c r="CW13" s="660"/>
      <c r="CX13" s="660"/>
      <c r="CY13" s="661"/>
      <c r="CZ13" s="662">
        <v>5.2</v>
      </c>
      <c r="DA13" s="662"/>
      <c r="DB13" s="662"/>
      <c r="DC13" s="662"/>
      <c r="DD13" s="668">
        <v>89369</v>
      </c>
      <c r="DE13" s="660"/>
      <c r="DF13" s="660"/>
      <c r="DG13" s="660"/>
      <c r="DH13" s="660"/>
      <c r="DI13" s="660"/>
      <c r="DJ13" s="660"/>
      <c r="DK13" s="660"/>
      <c r="DL13" s="660"/>
      <c r="DM13" s="660"/>
      <c r="DN13" s="660"/>
      <c r="DO13" s="660"/>
      <c r="DP13" s="661"/>
      <c r="DQ13" s="668">
        <v>148517</v>
      </c>
      <c r="DR13" s="660"/>
      <c r="DS13" s="660"/>
      <c r="DT13" s="660"/>
      <c r="DU13" s="660"/>
      <c r="DV13" s="660"/>
      <c r="DW13" s="660"/>
      <c r="DX13" s="660"/>
      <c r="DY13" s="660"/>
      <c r="DZ13" s="660"/>
      <c r="EA13" s="660"/>
      <c r="EB13" s="660"/>
      <c r="EC13" s="669"/>
    </row>
    <row r="14" spans="2:143" ht="11.25" customHeight="1" x14ac:dyDescent="0.2">
      <c r="B14" s="656" t="s">
        <v>258</v>
      </c>
      <c r="C14" s="657"/>
      <c r="D14" s="657"/>
      <c r="E14" s="657"/>
      <c r="F14" s="657"/>
      <c r="G14" s="657"/>
      <c r="H14" s="657"/>
      <c r="I14" s="657"/>
      <c r="J14" s="657"/>
      <c r="K14" s="657"/>
      <c r="L14" s="657"/>
      <c r="M14" s="657"/>
      <c r="N14" s="657"/>
      <c r="O14" s="657"/>
      <c r="P14" s="657"/>
      <c r="Q14" s="658"/>
      <c r="R14" s="659" t="s">
        <v>241</v>
      </c>
      <c r="S14" s="660"/>
      <c r="T14" s="660"/>
      <c r="U14" s="660"/>
      <c r="V14" s="660"/>
      <c r="W14" s="660"/>
      <c r="X14" s="660"/>
      <c r="Y14" s="661"/>
      <c r="Z14" s="662" t="s">
        <v>241</v>
      </c>
      <c r="AA14" s="662"/>
      <c r="AB14" s="662"/>
      <c r="AC14" s="662"/>
      <c r="AD14" s="663" t="s">
        <v>131</v>
      </c>
      <c r="AE14" s="663"/>
      <c r="AF14" s="663"/>
      <c r="AG14" s="663"/>
      <c r="AH14" s="663"/>
      <c r="AI14" s="663"/>
      <c r="AJ14" s="663"/>
      <c r="AK14" s="663"/>
      <c r="AL14" s="664" t="s">
        <v>241</v>
      </c>
      <c r="AM14" s="665"/>
      <c r="AN14" s="665"/>
      <c r="AO14" s="666"/>
      <c r="AP14" s="656" t="s">
        <v>259</v>
      </c>
      <c r="AQ14" s="657"/>
      <c r="AR14" s="657"/>
      <c r="AS14" s="657"/>
      <c r="AT14" s="657"/>
      <c r="AU14" s="657"/>
      <c r="AV14" s="657"/>
      <c r="AW14" s="657"/>
      <c r="AX14" s="657"/>
      <c r="AY14" s="657"/>
      <c r="AZ14" s="657"/>
      <c r="BA14" s="657"/>
      <c r="BB14" s="657"/>
      <c r="BC14" s="657"/>
      <c r="BD14" s="657"/>
      <c r="BE14" s="657"/>
      <c r="BF14" s="658"/>
      <c r="BG14" s="659">
        <v>12974</v>
      </c>
      <c r="BH14" s="660"/>
      <c r="BI14" s="660"/>
      <c r="BJ14" s="660"/>
      <c r="BK14" s="660"/>
      <c r="BL14" s="660"/>
      <c r="BM14" s="660"/>
      <c r="BN14" s="661"/>
      <c r="BO14" s="662">
        <v>3.1</v>
      </c>
      <c r="BP14" s="662"/>
      <c r="BQ14" s="662"/>
      <c r="BR14" s="662"/>
      <c r="BS14" s="663" t="s">
        <v>131</v>
      </c>
      <c r="BT14" s="663"/>
      <c r="BU14" s="663"/>
      <c r="BV14" s="663"/>
      <c r="BW14" s="663"/>
      <c r="BX14" s="663"/>
      <c r="BY14" s="663"/>
      <c r="BZ14" s="663"/>
      <c r="CA14" s="663"/>
      <c r="CB14" s="667"/>
      <c r="CD14" s="656" t="s">
        <v>260</v>
      </c>
      <c r="CE14" s="657"/>
      <c r="CF14" s="657"/>
      <c r="CG14" s="657"/>
      <c r="CH14" s="657"/>
      <c r="CI14" s="657"/>
      <c r="CJ14" s="657"/>
      <c r="CK14" s="657"/>
      <c r="CL14" s="657"/>
      <c r="CM14" s="657"/>
      <c r="CN14" s="657"/>
      <c r="CO14" s="657"/>
      <c r="CP14" s="657"/>
      <c r="CQ14" s="658"/>
      <c r="CR14" s="659">
        <v>496480</v>
      </c>
      <c r="CS14" s="660"/>
      <c r="CT14" s="660"/>
      <c r="CU14" s="660"/>
      <c r="CV14" s="660"/>
      <c r="CW14" s="660"/>
      <c r="CX14" s="660"/>
      <c r="CY14" s="661"/>
      <c r="CZ14" s="662">
        <v>11</v>
      </c>
      <c r="DA14" s="662"/>
      <c r="DB14" s="662"/>
      <c r="DC14" s="662"/>
      <c r="DD14" s="668">
        <v>218833</v>
      </c>
      <c r="DE14" s="660"/>
      <c r="DF14" s="660"/>
      <c r="DG14" s="660"/>
      <c r="DH14" s="660"/>
      <c r="DI14" s="660"/>
      <c r="DJ14" s="660"/>
      <c r="DK14" s="660"/>
      <c r="DL14" s="660"/>
      <c r="DM14" s="660"/>
      <c r="DN14" s="660"/>
      <c r="DO14" s="660"/>
      <c r="DP14" s="661"/>
      <c r="DQ14" s="668">
        <v>282113</v>
      </c>
      <c r="DR14" s="660"/>
      <c r="DS14" s="660"/>
      <c r="DT14" s="660"/>
      <c r="DU14" s="660"/>
      <c r="DV14" s="660"/>
      <c r="DW14" s="660"/>
      <c r="DX14" s="660"/>
      <c r="DY14" s="660"/>
      <c r="DZ14" s="660"/>
      <c r="EA14" s="660"/>
      <c r="EB14" s="660"/>
      <c r="EC14" s="669"/>
    </row>
    <row r="15" spans="2:143" ht="11.25" customHeight="1" x14ac:dyDescent="0.2">
      <c r="B15" s="656" t="s">
        <v>261</v>
      </c>
      <c r="C15" s="657"/>
      <c r="D15" s="657"/>
      <c r="E15" s="657"/>
      <c r="F15" s="657"/>
      <c r="G15" s="657"/>
      <c r="H15" s="657"/>
      <c r="I15" s="657"/>
      <c r="J15" s="657"/>
      <c r="K15" s="657"/>
      <c r="L15" s="657"/>
      <c r="M15" s="657"/>
      <c r="N15" s="657"/>
      <c r="O15" s="657"/>
      <c r="P15" s="657"/>
      <c r="Q15" s="658"/>
      <c r="R15" s="659" t="s">
        <v>241</v>
      </c>
      <c r="S15" s="660"/>
      <c r="T15" s="660"/>
      <c r="U15" s="660"/>
      <c r="V15" s="660"/>
      <c r="W15" s="660"/>
      <c r="X15" s="660"/>
      <c r="Y15" s="661"/>
      <c r="Z15" s="662" t="s">
        <v>131</v>
      </c>
      <c r="AA15" s="662"/>
      <c r="AB15" s="662"/>
      <c r="AC15" s="662"/>
      <c r="AD15" s="663" t="s">
        <v>241</v>
      </c>
      <c r="AE15" s="663"/>
      <c r="AF15" s="663"/>
      <c r="AG15" s="663"/>
      <c r="AH15" s="663"/>
      <c r="AI15" s="663"/>
      <c r="AJ15" s="663"/>
      <c r="AK15" s="663"/>
      <c r="AL15" s="664" t="s">
        <v>131</v>
      </c>
      <c r="AM15" s="665"/>
      <c r="AN15" s="665"/>
      <c r="AO15" s="666"/>
      <c r="AP15" s="656" t="s">
        <v>262</v>
      </c>
      <c r="AQ15" s="657"/>
      <c r="AR15" s="657"/>
      <c r="AS15" s="657"/>
      <c r="AT15" s="657"/>
      <c r="AU15" s="657"/>
      <c r="AV15" s="657"/>
      <c r="AW15" s="657"/>
      <c r="AX15" s="657"/>
      <c r="AY15" s="657"/>
      <c r="AZ15" s="657"/>
      <c r="BA15" s="657"/>
      <c r="BB15" s="657"/>
      <c r="BC15" s="657"/>
      <c r="BD15" s="657"/>
      <c r="BE15" s="657"/>
      <c r="BF15" s="658"/>
      <c r="BG15" s="659">
        <v>48751</v>
      </c>
      <c r="BH15" s="660"/>
      <c r="BI15" s="660"/>
      <c r="BJ15" s="660"/>
      <c r="BK15" s="660"/>
      <c r="BL15" s="660"/>
      <c r="BM15" s="660"/>
      <c r="BN15" s="661"/>
      <c r="BO15" s="662">
        <v>11.5</v>
      </c>
      <c r="BP15" s="662"/>
      <c r="BQ15" s="662"/>
      <c r="BR15" s="662"/>
      <c r="BS15" s="663" t="s">
        <v>131</v>
      </c>
      <c r="BT15" s="663"/>
      <c r="BU15" s="663"/>
      <c r="BV15" s="663"/>
      <c r="BW15" s="663"/>
      <c r="BX15" s="663"/>
      <c r="BY15" s="663"/>
      <c r="BZ15" s="663"/>
      <c r="CA15" s="663"/>
      <c r="CB15" s="667"/>
      <c r="CD15" s="656" t="s">
        <v>263</v>
      </c>
      <c r="CE15" s="657"/>
      <c r="CF15" s="657"/>
      <c r="CG15" s="657"/>
      <c r="CH15" s="657"/>
      <c r="CI15" s="657"/>
      <c r="CJ15" s="657"/>
      <c r="CK15" s="657"/>
      <c r="CL15" s="657"/>
      <c r="CM15" s="657"/>
      <c r="CN15" s="657"/>
      <c r="CO15" s="657"/>
      <c r="CP15" s="657"/>
      <c r="CQ15" s="658"/>
      <c r="CR15" s="659">
        <v>440408</v>
      </c>
      <c r="CS15" s="660"/>
      <c r="CT15" s="660"/>
      <c r="CU15" s="660"/>
      <c r="CV15" s="660"/>
      <c r="CW15" s="660"/>
      <c r="CX15" s="660"/>
      <c r="CY15" s="661"/>
      <c r="CZ15" s="662">
        <v>9.6999999999999993</v>
      </c>
      <c r="DA15" s="662"/>
      <c r="DB15" s="662"/>
      <c r="DC15" s="662"/>
      <c r="DD15" s="668">
        <v>83537</v>
      </c>
      <c r="DE15" s="660"/>
      <c r="DF15" s="660"/>
      <c r="DG15" s="660"/>
      <c r="DH15" s="660"/>
      <c r="DI15" s="660"/>
      <c r="DJ15" s="660"/>
      <c r="DK15" s="660"/>
      <c r="DL15" s="660"/>
      <c r="DM15" s="660"/>
      <c r="DN15" s="660"/>
      <c r="DO15" s="660"/>
      <c r="DP15" s="661"/>
      <c r="DQ15" s="668">
        <v>390075</v>
      </c>
      <c r="DR15" s="660"/>
      <c r="DS15" s="660"/>
      <c r="DT15" s="660"/>
      <c r="DU15" s="660"/>
      <c r="DV15" s="660"/>
      <c r="DW15" s="660"/>
      <c r="DX15" s="660"/>
      <c r="DY15" s="660"/>
      <c r="DZ15" s="660"/>
      <c r="EA15" s="660"/>
      <c r="EB15" s="660"/>
      <c r="EC15" s="669"/>
    </row>
    <row r="16" spans="2:143" ht="11.25" customHeight="1" x14ac:dyDescent="0.2">
      <c r="B16" s="656" t="s">
        <v>264</v>
      </c>
      <c r="C16" s="657"/>
      <c r="D16" s="657"/>
      <c r="E16" s="657"/>
      <c r="F16" s="657"/>
      <c r="G16" s="657"/>
      <c r="H16" s="657"/>
      <c r="I16" s="657"/>
      <c r="J16" s="657"/>
      <c r="K16" s="657"/>
      <c r="L16" s="657"/>
      <c r="M16" s="657"/>
      <c r="N16" s="657"/>
      <c r="O16" s="657"/>
      <c r="P16" s="657"/>
      <c r="Q16" s="658"/>
      <c r="R16" s="659">
        <v>2090</v>
      </c>
      <c r="S16" s="660"/>
      <c r="T16" s="660"/>
      <c r="U16" s="660"/>
      <c r="V16" s="660"/>
      <c r="W16" s="660"/>
      <c r="X16" s="660"/>
      <c r="Y16" s="661"/>
      <c r="Z16" s="662">
        <v>0</v>
      </c>
      <c r="AA16" s="662"/>
      <c r="AB16" s="662"/>
      <c r="AC16" s="662"/>
      <c r="AD16" s="663">
        <v>2090</v>
      </c>
      <c r="AE16" s="663"/>
      <c r="AF16" s="663"/>
      <c r="AG16" s="663"/>
      <c r="AH16" s="663"/>
      <c r="AI16" s="663"/>
      <c r="AJ16" s="663"/>
      <c r="AK16" s="663"/>
      <c r="AL16" s="664">
        <v>0.1</v>
      </c>
      <c r="AM16" s="665"/>
      <c r="AN16" s="665"/>
      <c r="AO16" s="666"/>
      <c r="AP16" s="656" t="s">
        <v>265</v>
      </c>
      <c r="AQ16" s="657"/>
      <c r="AR16" s="657"/>
      <c r="AS16" s="657"/>
      <c r="AT16" s="657"/>
      <c r="AU16" s="657"/>
      <c r="AV16" s="657"/>
      <c r="AW16" s="657"/>
      <c r="AX16" s="657"/>
      <c r="AY16" s="657"/>
      <c r="AZ16" s="657"/>
      <c r="BA16" s="657"/>
      <c r="BB16" s="657"/>
      <c r="BC16" s="657"/>
      <c r="BD16" s="657"/>
      <c r="BE16" s="657"/>
      <c r="BF16" s="658"/>
      <c r="BG16" s="659" t="s">
        <v>131</v>
      </c>
      <c r="BH16" s="660"/>
      <c r="BI16" s="660"/>
      <c r="BJ16" s="660"/>
      <c r="BK16" s="660"/>
      <c r="BL16" s="660"/>
      <c r="BM16" s="660"/>
      <c r="BN16" s="661"/>
      <c r="BO16" s="662" t="s">
        <v>131</v>
      </c>
      <c r="BP16" s="662"/>
      <c r="BQ16" s="662"/>
      <c r="BR16" s="662"/>
      <c r="BS16" s="663" t="s">
        <v>241</v>
      </c>
      <c r="BT16" s="663"/>
      <c r="BU16" s="663"/>
      <c r="BV16" s="663"/>
      <c r="BW16" s="663"/>
      <c r="BX16" s="663"/>
      <c r="BY16" s="663"/>
      <c r="BZ16" s="663"/>
      <c r="CA16" s="663"/>
      <c r="CB16" s="667"/>
      <c r="CD16" s="656" t="s">
        <v>266</v>
      </c>
      <c r="CE16" s="657"/>
      <c r="CF16" s="657"/>
      <c r="CG16" s="657"/>
      <c r="CH16" s="657"/>
      <c r="CI16" s="657"/>
      <c r="CJ16" s="657"/>
      <c r="CK16" s="657"/>
      <c r="CL16" s="657"/>
      <c r="CM16" s="657"/>
      <c r="CN16" s="657"/>
      <c r="CO16" s="657"/>
      <c r="CP16" s="657"/>
      <c r="CQ16" s="658"/>
      <c r="CR16" s="659" t="s">
        <v>131</v>
      </c>
      <c r="CS16" s="660"/>
      <c r="CT16" s="660"/>
      <c r="CU16" s="660"/>
      <c r="CV16" s="660"/>
      <c r="CW16" s="660"/>
      <c r="CX16" s="660"/>
      <c r="CY16" s="661"/>
      <c r="CZ16" s="662" t="s">
        <v>131</v>
      </c>
      <c r="DA16" s="662"/>
      <c r="DB16" s="662"/>
      <c r="DC16" s="662"/>
      <c r="DD16" s="668" t="s">
        <v>131</v>
      </c>
      <c r="DE16" s="660"/>
      <c r="DF16" s="660"/>
      <c r="DG16" s="660"/>
      <c r="DH16" s="660"/>
      <c r="DI16" s="660"/>
      <c r="DJ16" s="660"/>
      <c r="DK16" s="660"/>
      <c r="DL16" s="660"/>
      <c r="DM16" s="660"/>
      <c r="DN16" s="660"/>
      <c r="DO16" s="660"/>
      <c r="DP16" s="661"/>
      <c r="DQ16" s="668" t="s">
        <v>131</v>
      </c>
      <c r="DR16" s="660"/>
      <c r="DS16" s="660"/>
      <c r="DT16" s="660"/>
      <c r="DU16" s="660"/>
      <c r="DV16" s="660"/>
      <c r="DW16" s="660"/>
      <c r="DX16" s="660"/>
      <c r="DY16" s="660"/>
      <c r="DZ16" s="660"/>
      <c r="EA16" s="660"/>
      <c r="EB16" s="660"/>
      <c r="EC16" s="669"/>
    </row>
    <row r="17" spans="2:133" ht="11.25" customHeight="1" x14ac:dyDescent="0.2">
      <c r="B17" s="656" t="s">
        <v>267</v>
      </c>
      <c r="C17" s="657"/>
      <c r="D17" s="657"/>
      <c r="E17" s="657"/>
      <c r="F17" s="657"/>
      <c r="G17" s="657"/>
      <c r="H17" s="657"/>
      <c r="I17" s="657"/>
      <c r="J17" s="657"/>
      <c r="K17" s="657"/>
      <c r="L17" s="657"/>
      <c r="M17" s="657"/>
      <c r="N17" s="657"/>
      <c r="O17" s="657"/>
      <c r="P17" s="657"/>
      <c r="Q17" s="658"/>
      <c r="R17" s="659">
        <v>4109</v>
      </c>
      <c r="S17" s="660"/>
      <c r="T17" s="660"/>
      <c r="U17" s="660"/>
      <c r="V17" s="660"/>
      <c r="W17" s="660"/>
      <c r="X17" s="660"/>
      <c r="Y17" s="661"/>
      <c r="Z17" s="662">
        <v>0.1</v>
      </c>
      <c r="AA17" s="662"/>
      <c r="AB17" s="662"/>
      <c r="AC17" s="662"/>
      <c r="AD17" s="663">
        <v>4109</v>
      </c>
      <c r="AE17" s="663"/>
      <c r="AF17" s="663"/>
      <c r="AG17" s="663"/>
      <c r="AH17" s="663"/>
      <c r="AI17" s="663"/>
      <c r="AJ17" s="663"/>
      <c r="AK17" s="663"/>
      <c r="AL17" s="664">
        <v>0.2</v>
      </c>
      <c r="AM17" s="665"/>
      <c r="AN17" s="665"/>
      <c r="AO17" s="666"/>
      <c r="AP17" s="656" t="s">
        <v>268</v>
      </c>
      <c r="AQ17" s="657"/>
      <c r="AR17" s="657"/>
      <c r="AS17" s="657"/>
      <c r="AT17" s="657"/>
      <c r="AU17" s="657"/>
      <c r="AV17" s="657"/>
      <c r="AW17" s="657"/>
      <c r="AX17" s="657"/>
      <c r="AY17" s="657"/>
      <c r="AZ17" s="657"/>
      <c r="BA17" s="657"/>
      <c r="BB17" s="657"/>
      <c r="BC17" s="657"/>
      <c r="BD17" s="657"/>
      <c r="BE17" s="657"/>
      <c r="BF17" s="658"/>
      <c r="BG17" s="659" t="s">
        <v>241</v>
      </c>
      <c r="BH17" s="660"/>
      <c r="BI17" s="660"/>
      <c r="BJ17" s="660"/>
      <c r="BK17" s="660"/>
      <c r="BL17" s="660"/>
      <c r="BM17" s="660"/>
      <c r="BN17" s="661"/>
      <c r="BO17" s="662" t="s">
        <v>131</v>
      </c>
      <c r="BP17" s="662"/>
      <c r="BQ17" s="662"/>
      <c r="BR17" s="662"/>
      <c r="BS17" s="663" t="s">
        <v>131</v>
      </c>
      <c r="BT17" s="663"/>
      <c r="BU17" s="663"/>
      <c r="BV17" s="663"/>
      <c r="BW17" s="663"/>
      <c r="BX17" s="663"/>
      <c r="BY17" s="663"/>
      <c r="BZ17" s="663"/>
      <c r="CA17" s="663"/>
      <c r="CB17" s="667"/>
      <c r="CD17" s="656" t="s">
        <v>269</v>
      </c>
      <c r="CE17" s="657"/>
      <c r="CF17" s="657"/>
      <c r="CG17" s="657"/>
      <c r="CH17" s="657"/>
      <c r="CI17" s="657"/>
      <c r="CJ17" s="657"/>
      <c r="CK17" s="657"/>
      <c r="CL17" s="657"/>
      <c r="CM17" s="657"/>
      <c r="CN17" s="657"/>
      <c r="CO17" s="657"/>
      <c r="CP17" s="657"/>
      <c r="CQ17" s="658"/>
      <c r="CR17" s="659">
        <v>227375</v>
      </c>
      <c r="CS17" s="660"/>
      <c r="CT17" s="660"/>
      <c r="CU17" s="660"/>
      <c r="CV17" s="660"/>
      <c r="CW17" s="660"/>
      <c r="CX17" s="660"/>
      <c r="CY17" s="661"/>
      <c r="CZ17" s="662">
        <v>5</v>
      </c>
      <c r="DA17" s="662"/>
      <c r="DB17" s="662"/>
      <c r="DC17" s="662"/>
      <c r="DD17" s="668" t="s">
        <v>131</v>
      </c>
      <c r="DE17" s="660"/>
      <c r="DF17" s="660"/>
      <c r="DG17" s="660"/>
      <c r="DH17" s="660"/>
      <c r="DI17" s="660"/>
      <c r="DJ17" s="660"/>
      <c r="DK17" s="660"/>
      <c r="DL17" s="660"/>
      <c r="DM17" s="660"/>
      <c r="DN17" s="660"/>
      <c r="DO17" s="660"/>
      <c r="DP17" s="661"/>
      <c r="DQ17" s="668">
        <v>185856</v>
      </c>
      <c r="DR17" s="660"/>
      <c r="DS17" s="660"/>
      <c r="DT17" s="660"/>
      <c r="DU17" s="660"/>
      <c r="DV17" s="660"/>
      <c r="DW17" s="660"/>
      <c r="DX17" s="660"/>
      <c r="DY17" s="660"/>
      <c r="DZ17" s="660"/>
      <c r="EA17" s="660"/>
      <c r="EB17" s="660"/>
      <c r="EC17" s="669"/>
    </row>
    <row r="18" spans="2:133" ht="11.25" customHeight="1" x14ac:dyDescent="0.2">
      <c r="B18" s="656" t="s">
        <v>270</v>
      </c>
      <c r="C18" s="657"/>
      <c r="D18" s="657"/>
      <c r="E18" s="657"/>
      <c r="F18" s="657"/>
      <c r="G18" s="657"/>
      <c r="H18" s="657"/>
      <c r="I18" s="657"/>
      <c r="J18" s="657"/>
      <c r="K18" s="657"/>
      <c r="L18" s="657"/>
      <c r="M18" s="657"/>
      <c r="N18" s="657"/>
      <c r="O18" s="657"/>
      <c r="P18" s="657"/>
      <c r="Q18" s="658"/>
      <c r="R18" s="659">
        <v>1631</v>
      </c>
      <c r="S18" s="660"/>
      <c r="T18" s="660"/>
      <c r="U18" s="660"/>
      <c r="V18" s="660"/>
      <c r="W18" s="660"/>
      <c r="X18" s="660"/>
      <c r="Y18" s="661"/>
      <c r="Z18" s="662">
        <v>0</v>
      </c>
      <c r="AA18" s="662"/>
      <c r="AB18" s="662"/>
      <c r="AC18" s="662"/>
      <c r="AD18" s="663">
        <v>1631</v>
      </c>
      <c r="AE18" s="663"/>
      <c r="AF18" s="663"/>
      <c r="AG18" s="663"/>
      <c r="AH18" s="663"/>
      <c r="AI18" s="663"/>
      <c r="AJ18" s="663"/>
      <c r="AK18" s="663"/>
      <c r="AL18" s="664">
        <v>0.1</v>
      </c>
      <c r="AM18" s="665"/>
      <c r="AN18" s="665"/>
      <c r="AO18" s="666"/>
      <c r="AP18" s="656" t="s">
        <v>271</v>
      </c>
      <c r="AQ18" s="657"/>
      <c r="AR18" s="657"/>
      <c r="AS18" s="657"/>
      <c r="AT18" s="657"/>
      <c r="AU18" s="657"/>
      <c r="AV18" s="657"/>
      <c r="AW18" s="657"/>
      <c r="AX18" s="657"/>
      <c r="AY18" s="657"/>
      <c r="AZ18" s="657"/>
      <c r="BA18" s="657"/>
      <c r="BB18" s="657"/>
      <c r="BC18" s="657"/>
      <c r="BD18" s="657"/>
      <c r="BE18" s="657"/>
      <c r="BF18" s="658"/>
      <c r="BG18" s="659" t="s">
        <v>131</v>
      </c>
      <c r="BH18" s="660"/>
      <c r="BI18" s="660"/>
      <c r="BJ18" s="660"/>
      <c r="BK18" s="660"/>
      <c r="BL18" s="660"/>
      <c r="BM18" s="660"/>
      <c r="BN18" s="661"/>
      <c r="BO18" s="662" t="s">
        <v>241</v>
      </c>
      <c r="BP18" s="662"/>
      <c r="BQ18" s="662"/>
      <c r="BR18" s="662"/>
      <c r="BS18" s="663" t="s">
        <v>131</v>
      </c>
      <c r="BT18" s="663"/>
      <c r="BU18" s="663"/>
      <c r="BV18" s="663"/>
      <c r="BW18" s="663"/>
      <c r="BX18" s="663"/>
      <c r="BY18" s="663"/>
      <c r="BZ18" s="663"/>
      <c r="CA18" s="663"/>
      <c r="CB18" s="667"/>
      <c r="CD18" s="656" t="s">
        <v>272</v>
      </c>
      <c r="CE18" s="657"/>
      <c r="CF18" s="657"/>
      <c r="CG18" s="657"/>
      <c r="CH18" s="657"/>
      <c r="CI18" s="657"/>
      <c r="CJ18" s="657"/>
      <c r="CK18" s="657"/>
      <c r="CL18" s="657"/>
      <c r="CM18" s="657"/>
      <c r="CN18" s="657"/>
      <c r="CO18" s="657"/>
      <c r="CP18" s="657"/>
      <c r="CQ18" s="658"/>
      <c r="CR18" s="659" t="s">
        <v>131</v>
      </c>
      <c r="CS18" s="660"/>
      <c r="CT18" s="660"/>
      <c r="CU18" s="660"/>
      <c r="CV18" s="660"/>
      <c r="CW18" s="660"/>
      <c r="CX18" s="660"/>
      <c r="CY18" s="661"/>
      <c r="CZ18" s="662" t="s">
        <v>131</v>
      </c>
      <c r="DA18" s="662"/>
      <c r="DB18" s="662"/>
      <c r="DC18" s="662"/>
      <c r="DD18" s="668" t="s">
        <v>131</v>
      </c>
      <c r="DE18" s="660"/>
      <c r="DF18" s="660"/>
      <c r="DG18" s="660"/>
      <c r="DH18" s="660"/>
      <c r="DI18" s="660"/>
      <c r="DJ18" s="660"/>
      <c r="DK18" s="660"/>
      <c r="DL18" s="660"/>
      <c r="DM18" s="660"/>
      <c r="DN18" s="660"/>
      <c r="DO18" s="660"/>
      <c r="DP18" s="661"/>
      <c r="DQ18" s="668" t="s">
        <v>241</v>
      </c>
      <c r="DR18" s="660"/>
      <c r="DS18" s="660"/>
      <c r="DT18" s="660"/>
      <c r="DU18" s="660"/>
      <c r="DV18" s="660"/>
      <c r="DW18" s="660"/>
      <c r="DX18" s="660"/>
      <c r="DY18" s="660"/>
      <c r="DZ18" s="660"/>
      <c r="EA18" s="660"/>
      <c r="EB18" s="660"/>
      <c r="EC18" s="669"/>
    </row>
    <row r="19" spans="2:133" ht="11.25" customHeight="1" x14ac:dyDescent="0.2">
      <c r="B19" s="656" t="s">
        <v>273</v>
      </c>
      <c r="C19" s="657"/>
      <c r="D19" s="657"/>
      <c r="E19" s="657"/>
      <c r="F19" s="657"/>
      <c r="G19" s="657"/>
      <c r="H19" s="657"/>
      <c r="I19" s="657"/>
      <c r="J19" s="657"/>
      <c r="K19" s="657"/>
      <c r="L19" s="657"/>
      <c r="M19" s="657"/>
      <c r="N19" s="657"/>
      <c r="O19" s="657"/>
      <c r="P19" s="657"/>
      <c r="Q19" s="658"/>
      <c r="R19" s="659">
        <v>1631</v>
      </c>
      <c r="S19" s="660"/>
      <c r="T19" s="660"/>
      <c r="U19" s="660"/>
      <c r="V19" s="660"/>
      <c r="W19" s="660"/>
      <c r="X19" s="660"/>
      <c r="Y19" s="661"/>
      <c r="Z19" s="662">
        <v>0</v>
      </c>
      <c r="AA19" s="662"/>
      <c r="AB19" s="662"/>
      <c r="AC19" s="662"/>
      <c r="AD19" s="663">
        <v>1631</v>
      </c>
      <c r="AE19" s="663"/>
      <c r="AF19" s="663"/>
      <c r="AG19" s="663"/>
      <c r="AH19" s="663"/>
      <c r="AI19" s="663"/>
      <c r="AJ19" s="663"/>
      <c r="AK19" s="663"/>
      <c r="AL19" s="664">
        <v>0.1</v>
      </c>
      <c r="AM19" s="665"/>
      <c r="AN19" s="665"/>
      <c r="AO19" s="666"/>
      <c r="AP19" s="656" t="s">
        <v>274</v>
      </c>
      <c r="AQ19" s="657"/>
      <c r="AR19" s="657"/>
      <c r="AS19" s="657"/>
      <c r="AT19" s="657"/>
      <c r="AU19" s="657"/>
      <c r="AV19" s="657"/>
      <c r="AW19" s="657"/>
      <c r="AX19" s="657"/>
      <c r="AY19" s="657"/>
      <c r="AZ19" s="657"/>
      <c r="BA19" s="657"/>
      <c r="BB19" s="657"/>
      <c r="BC19" s="657"/>
      <c r="BD19" s="657"/>
      <c r="BE19" s="657"/>
      <c r="BF19" s="658"/>
      <c r="BG19" s="659">
        <v>2051</v>
      </c>
      <c r="BH19" s="660"/>
      <c r="BI19" s="660"/>
      <c r="BJ19" s="660"/>
      <c r="BK19" s="660"/>
      <c r="BL19" s="660"/>
      <c r="BM19" s="660"/>
      <c r="BN19" s="661"/>
      <c r="BO19" s="662">
        <v>0.5</v>
      </c>
      <c r="BP19" s="662"/>
      <c r="BQ19" s="662"/>
      <c r="BR19" s="662"/>
      <c r="BS19" s="663" t="s">
        <v>131</v>
      </c>
      <c r="BT19" s="663"/>
      <c r="BU19" s="663"/>
      <c r="BV19" s="663"/>
      <c r="BW19" s="663"/>
      <c r="BX19" s="663"/>
      <c r="BY19" s="663"/>
      <c r="BZ19" s="663"/>
      <c r="CA19" s="663"/>
      <c r="CB19" s="667"/>
      <c r="CD19" s="656" t="s">
        <v>275</v>
      </c>
      <c r="CE19" s="657"/>
      <c r="CF19" s="657"/>
      <c r="CG19" s="657"/>
      <c r="CH19" s="657"/>
      <c r="CI19" s="657"/>
      <c r="CJ19" s="657"/>
      <c r="CK19" s="657"/>
      <c r="CL19" s="657"/>
      <c r="CM19" s="657"/>
      <c r="CN19" s="657"/>
      <c r="CO19" s="657"/>
      <c r="CP19" s="657"/>
      <c r="CQ19" s="658"/>
      <c r="CR19" s="659" t="s">
        <v>177</v>
      </c>
      <c r="CS19" s="660"/>
      <c r="CT19" s="660"/>
      <c r="CU19" s="660"/>
      <c r="CV19" s="660"/>
      <c r="CW19" s="660"/>
      <c r="CX19" s="660"/>
      <c r="CY19" s="661"/>
      <c r="CZ19" s="662" t="s">
        <v>131</v>
      </c>
      <c r="DA19" s="662"/>
      <c r="DB19" s="662"/>
      <c r="DC19" s="662"/>
      <c r="DD19" s="668" t="s">
        <v>131</v>
      </c>
      <c r="DE19" s="660"/>
      <c r="DF19" s="660"/>
      <c r="DG19" s="660"/>
      <c r="DH19" s="660"/>
      <c r="DI19" s="660"/>
      <c r="DJ19" s="660"/>
      <c r="DK19" s="660"/>
      <c r="DL19" s="660"/>
      <c r="DM19" s="660"/>
      <c r="DN19" s="660"/>
      <c r="DO19" s="660"/>
      <c r="DP19" s="661"/>
      <c r="DQ19" s="668" t="s">
        <v>131</v>
      </c>
      <c r="DR19" s="660"/>
      <c r="DS19" s="660"/>
      <c r="DT19" s="660"/>
      <c r="DU19" s="660"/>
      <c r="DV19" s="660"/>
      <c r="DW19" s="660"/>
      <c r="DX19" s="660"/>
      <c r="DY19" s="660"/>
      <c r="DZ19" s="660"/>
      <c r="EA19" s="660"/>
      <c r="EB19" s="660"/>
      <c r="EC19" s="669"/>
    </row>
    <row r="20" spans="2:133" ht="11.25" customHeight="1" x14ac:dyDescent="0.2">
      <c r="B20" s="672" t="s">
        <v>276</v>
      </c>
      <c r="C20" s="673"/>
      <c r="D20" s="673"/>
      <c r="E20" s="673"/>
      <c r="F20" s="673"/>
      <c r="G20" s="673"/>
      <c r="H20" s="673"/>
      <c r="I20" s="673"/>
      <c r="J20" s="673"/>
      <c r="K20" s="673"/>
      <c r="L20" s="673"/>
      <c r="M20" s="673"/>
      <c r="N20" s="673"/>
      <c r="O20" s="673"/>
      <c r="P20" s="673"/>
      <c r="Q20" s="674"/>
      <c r="R20" s="659" t="s">
        <v>131</v>
      </c>
      <c r="S20" s="660"/>
      <c r="T20" s="660"/>
      <c r="U20" s="660"/>
      <c r="V20" s="660"/>
      <c r="W20" s="660"/>
      <c r="X20" s="660"/>
      <c r="Y20" s="661"/>
      <c r="Z20" s="662" t="s">
        <v>241</v>
      </c>
      <c r="AA20" s="662"/>
      <c r="AB20" s="662"/>
      <c r="AC20" s="662"/>
      <c r="AD20" s="663" t="s">
        <v>241</v>
      </c>
      <c r="AE20" s="663"/>
      <c r="AF20" s="663"/>
      <c r="AG20" s="663"/>
      <c r="AH20" s="663"/>
      <c r="AI20" s="663"/>
      <c r="AJ20" s="663"/>
      <c r="AK20" s="663"/>
      <c r="AL20" s="664" t="s">
        <v>131</v>
      </c>
      <c r="AM20" s="665"/>
      <c r="AN20" s="665"/>
      <c r="AO20" s="666"/>
      <c r="AP20" s="656" t="s">
        <v>277</v>
      </c>
      <c r="AQ20" s="657"/>
      <c r="AR20" s="657"/>
      <c r="AS20" s="657"/>
      <c r="AT20" s="657"/>
      <c r="AU20" s="657"/>
      <c r="AV20" s="657"/>
      <c r="AW20" s="657"/>
      <c r="AX20" s="657"/>
      <c r="AY20" s="657"/>
      <c r="AZ20" s="657"/>
      <c r="BA20" s="657"/>
      <c r="BB20" s="657"/>
      <c r="BC20" s="657"/>
      <c r="BD20" s="657"/>
      <c r="BE20" s="657"/>
      <c r="BF20" s="658"/>
      <c r="BG20" s="659">
        <v>2051</v>
      </c>
      <c r="BH20" s="660"/>
      <c r="BI20" s="660"/>
      <c r="BJ20" s="660"/>
      <c r="BK20" s="660"/>
      <c r="BL20" s="660"/>
      <c r="BM20" s="660"/>
      <c r="BN20" s="661"/>
      <c r="BO20" s="662">
        <v>0.5</v>
      </c>
      <c r="BP20" s="662"/>
      <c r="BQ20" s="662"/>
      <c r="BR20" s="662"/>
      <c r="BS20" s="663" t="s">
        <v>241</v>
      </c>
      <c r="BT20" s="663"/>
      <c r="BU20" s="663"/>
      <c r="BV20" s="663"/>
      <c r="BW20" s="663"/>
      <c r="BX20" s="663"/>
      <c r="BY20" s="663"/>
      <c r="BZ20" s="663"/>
      <c r="CA20" s="663"/>
      <c r="CB20" s="667"/>
      <c r="CD20" s="656" t="s">
        <v>278</v>
      </c>
      <c r="CE20" s="657"/>
      <c r="CF20" s="657"/>
      <c r="CG20" s="657"/>
      <c r="CH20" s="657"/>
      <c r="CI20" s="657"/>
      <c r="CJ20" s="657"/>
      <c r="CK20" s="657"/>
      <c r="CL20" s="657"/>
      <c r="CM20" s="657"/>
      <c r="CN20" s="657"/>
      <c r="CO20" s="657"/>
      <c r="CP20" s="657"/>
      <c r="CQ20" s="658"/>
      <c r="CR20" s="659">
        <v>4518938</v>
      </c>
      <c r="CS20" s="660"/>
      <c r="CT20" s="660"/>
      <c r="CU20" s="660"/>
      <c r="CV20" s="660"/>
      <c r="CW20" s="660"/>
      <c r="CX20" s="660"/>
      <c r="CY20" s="661"/>
      <c r="CZ20" s="662">
        <v>100</v>
      </c>
      <c r="DA20" s="662"/>
      <c r="DB20" s="662"/>
      <c r="DC20" s="662"/>
      <c r="DD20" s="668">
        <v>903590</v>
      </c>
      <c r="DE20" s="660"/>
      <c r="DF20" s="660"/>
      <c r="DG20" s="660"/>
      <c r="DH20" s="660"/>
      <c r="DI20" s="660"/>
      <c r="DJ20" s="660"/>
      <c r="DK20" s="660"/>
      <c r="DL20" s="660"/>
      <c r="DM20" s="660"/>
      <c r="DN20" s="660"/>
      <c r="DO20" s="660"/>
      <c r="DP20" s="661"/>
      <c r="DQ20" s="668">
        <v>3145100</v>
      </c>
      <c r="DR20" s="660"/>
      <c r="DS20" s="660"/>
      <c r="DT20" s="660"/>
      <c r="DU20" s="660"/>
      <c r="DV20" s="660"/>
      <c r="DW20" s="660"/>
      <c r="DX20" s="660"/>
      <c r="DY20" s="660"/>
      <c r="DZ20" s="660"/>
      <c r="EA20" s="660"/>
      <c r="EB20" s="660"/>
      <c r="EC20" s="669"/>
    </row>
    <row r="21" spans="2:133" ht="11.25" customHeight="1" x14ac:dyDescent="0.2">
      <c r="B21" s="656" t="s">
        <v>279</v>
      </c>
      <c r="C21" s="657"/>
      <c r="D21" s="657"/>
      <c r="E21" s="657"/>
      <c r="F21" s="657"/>
      <c r="G21" s="657"/>
      <c r="H21" s="657"/>
      <c r="I21" s="657"/>
      <c r="J21" s="657"/>
      <c r="K21" s="657"/>
      <c r="L21" s="657"/>
      <c r="M21" s="657"/>
      <c r="N21" s="657"/>
      <c r="O21" s="657"/>
      <c r="P21" s="657"/>
      <c r="Q21" s="658"/>
      <c r="R21" s="659">
        <v>1600221</v>
      </c>
      <c r="S21" s="660"/>
      <c r="T21" s="660"/>
      <c r="U21" s="660"/>
      <c r="V21" s="660"/>
      <c r="W21" s="660"/>
      <c r="X21" s="660"/>
      <c r="Y21" s="661"/>
      <c r="Z21" s="662">
        <v>34.6</v>
      </c>
      <c r="AA21" s="662"/>
      <c r="AB21" s="662"/>
      <c r="AC21" s="662"/>
      <c r="AD21" s="663">
        <v>1447864</v>
      </c>
      <c r="AE21" s="663"/>
      <c r="AF21" s="663"/>
      <c r="AG21" s="663"/>
      <c r="AH21" s="663"/>
      <c r="AI21" s="663"/>
      <c r="AJ21" s="663"/>
      <c r="AK21" s="663"/>
      <c r="AL21" s="664">
        <v>71.3</v>
      </c>
      <c r="AM21" s="665"/>
      <c r="AN21" s="665"/>
      <c r="AO21" s="666"/>
      <c r="AP21" s="656" t="s">
        <v>280</v>
      </c>
      <c r="AQ21" s="675"/>
      <c r="AR21" s="675"/>
      <c r="AS21" s="675"/>
      <c r="AT21" s="675"/>
      <c r="AU21" s="675"/>
      <c r="AV21" s="675"/>
      <c r="AW21" s="675"/>
      <c r="AX21" s="675"/>
      <c r="AY21" s="675"/>
      <c r="AZ21" s="675"/>
      <c r="BA21" s="675"/>
      <c r="BB21" s="675"/>
      <c r="BC21" s="675"/>
      <c r="BD21" s="675"/>
      <c r="BE21" s="675"/>
      <c r="BF21" s="676"/>
      <c r="BG21" s="659">
        <v>2051</v>
      </c>
      <c r="BH21" s="660"/>
      <c r="BI21" s="660"/>
      <c r="BJ21" s="660"/>
      <c r="BK21" s="660"/>
      <c r="BL21" s="660"/>
      <c r="BM21" s="660"/>
      <c r="BN21" s="661"/>
      <c r="BO21" s="662">
        <v>0.5</v>
      </c>
      <c r="BP21" s="662"/>
      <c r="BQ21" s="662"/>
      <c r="BR21" s="662"/>
      <c r="BS21" s="663" t="s">
        <v>131</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281</v>
      </c>
      <c r="C22" s="657"/>
      <c r="D22" s="657"/>
      <c r="E22" s="657"/>
      <c r="F22" s="657"/>
      <c r="G22" s="657"/>
      <c r="H22" s="657"/>
      <c r="I22" s="657"/>
      <c r="J22" s="657"/>
      <c r="K22" s="657"/>
      <c r="L22" s="657"/>
      <c r="M22" s="657"/>
      <c r="N22" s="657"/>
      <c r="O22" s="657"/>
      <c r="P22" s="657"/>
      <c r="Q22" s="658"/>
      <c r="R22" s="659">
        <v>1447864</v>
      </c>
      <c r="S22" s="660"/>
      <c r="T22" s="660"/>
      <c r="U22" s="660"/>
      <c r="V22" s="660"/>
      <c r="W22" s="660"/>
      <c r="X22" s="660"/>
      <c r="Y22" s="661"/>
      <c r="Z22" s="662">
        <v>31.3</v>
      </c>
      <c r="AA22" s="662"/>
      <c r="AB22" s="662"/>
      <c r="AC22" s="662"/>
      <c r="AD22" s="663">
        <v>1447864</v>
      </c>
      <c r="AE22" s="663"/>
      <c r="AF22" s="663"/>
      <c r="AG22" s="663"/>
      <c r="AH22" s="663"/>
      <c r="AI22" s="663"/>
      <c r="AJ22" s="663"/>
      <c r="AK22" s="663"/>
      <c r="AL22" s="664">
        <v>71.3</v>
      </c>
      <c r="AM22" s="665"/>
      <c r="AN22" s="665"/>
      <c r="AO22" s="666"/>
      <c r="AP22" s="656" t="s">
        <v>282</v>
      </c>
      <c r="AQ22" s="675"/>
      <c r="AR22" s="675"/>
      <c r="AS22" s="675"/>
      <c r="AT22" s="675"/>
      <c r="AU22" s="675"/>
      <c r="AV22" s="675"/>
      <c r="AW22" s="675"/>
      <c r="AX22" s="675"/>
      <c r="AY22" s="675"/>
      <c r="AZ22" s="675"/>
      <c r="BA22" s="675"/>
      <c r="BB22" s="675"/>
      <c r="BC22" s="675"/>
      <c r="BD22" s="675"/>
      <c r="BE22" s="675"/>
      <c r="BF22" s="676"/>
      <c r="BG22" s="659" t="s">
        <v>241</v>
      </c>
      <c r="BH22" s="660"/>
      <c r="BI22" s="660"/>
      <c r="BJ22" s="660"/>
      <c r="BK22" s="660"/>
      <c r="BL22" s="660"/>
      <c r="BM22" s="660"/>
      <c r="BN22" s="661"/>
      <c r="BO22" s="662" t="s">
        <v>241</v>
      </c>
      <c r="BP22" s="662"/>
      <c r="BQ22" s="662"/>
      <c r="BR22" s="662"/>
      <c r="BS22" s="663" t="s">
        <v>131</v>
      </c>
      <c r="BT22" s="663"/>
      <c r="BU22" s="663"/>
      <c r="BV22" s="663"/>
      <c r="BW22" s="663"/>
      <c r="BX22" s="663"/>
      <c r="BY22" s="663"/>
      <c r="BZ22" s="663"/>
      <c r="CA22" s="663"/>
      <c r="CB22" s="667"/>
      <c r="CD22" s="641" t="s">
        <v>283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284</v>
      </c>
      <c r="C23" s="657"/>
      <c r="D23" s="657"/>
      <c r="E23" s="657"/>
      <c r="F23" s="657"/>
      <c r="G23" s="657"/>
      <c r="H23" s="657"/>
      <c r="I23" s="657"/>
      <c r="J23" s="657"/>
      <c r="K23" s="657"/>
      <c r="L23" s="657"/>
      <c r="M23" s="657"/>
      <c r="N23" s="657"/>
      <c r="O23" s="657"/>
      <c r="P23" s="657"/>
      <c r="Q23" s="658"/>
      <c r="R23" s="659">
        <v>152348</v>
      </c>
      <c r="S23" s="660"/>
      <c r="T23" s="660"/>
      <c r="U23" s="660"/>
      <c r="V23" s="660"/>
      <c r="W23" s="660"/>
      <c r="X23" s="660"/>
      <c r="Y23" s="661"/>
      <c r="Z23" s="662">
        <v>3.3</v>
      </c>
      <c r="AA23" s="662"/>
      <c r="AB23" s="662"/>
      <c r="AC23" s="662"/>
      <c r="AD23" s="663" t="s">
        <v>131</v>
      </c>
      <c r="AE23" s="663"/>
      <c r="AF23" s="663"/>
      <c r="AG23" s="663"/>
      <c r="AH23" s="663"/>
      <c r="AI23" s="663"/>
      <c r="AJ23" s="663"/>
      <c r="AK23" s="663"/>
      <c r="AL23" s="664" t="s">
        <v>241</v>
      </c>
      <c r="AM23" s="665"/>
      <c r="AN23" s="665"/>
      <c r="AO23" s="666"/>
      <c r="AP23" s="656" t="s">
        <v>285</v>
      </c>
      <c r="AQ23" s="675"/>
      <c r="AR23" s="675"/>
      <c r="AS23" s="675"/>
      <c r="AT23" s="675"/>
      <c r="AU23" s="675"/>
      <c r="AV23" s="675"/>
      <c r="AW23" s="675"/>
      <c r="AX23" s="675"/>
      <c r="AY23" s="675"/>
      <c r="AZ23" s="675"/>
      <c r="BA23" s="675"/>
      <c r="BB23" s="675"/>
      <c r="BC23" s="675"/>
      <c r="BD23" s="675"/>
      <c r="BE23" s="675"/>
      <c r="BF23" s="676"/>
      <c r="BG23" s="659" t="s">
        <v>177</v>
      </c>
      <c r="BH23" s="660"/>
      <c r="BI23" s="660"/>
      <c r="BJ23" s="660"/>
      <c r="BK23" s="660"/>
      <c r="BL23" s="660"/>
      <c r="BM23" s="660"/>
      <c r="BN23" s="661"/>
      <c r="BO23" s="662" t="s">
        <v>131</v>
      </c>
      <c r="BP23" s="662"/>
      <c r="BQ23" s="662"/>
      <c r="BR23" s="662"/>
      <c r="BS23" s="663" t="s">
        <v>131</v>
      </c>
      <c r="BT23" s="663"/>
      <c r="BU23" s="663"/>
      <c r="BV23" s="663"/>
      <c r="BW23" s="663"/>
      <c r="BX23" s="663"/>
      <c r="BY23" s="663"/>
      <c r="BZ23" s="663"/>
      <c r="CA23" s="663"/>
      <c r="CB23" s="667"/>
      <c r="CD23" s="641" t="s">
        <v>224</v>
      </c>
      <c r="CE23" s="642"/>
      <c r="CF23" s="642"/>
      <c r="CG23" s="642"/>
      <c r="CH23" s="642"/>
      <c r="CI23" s="642"/>
      <c r="CJ23" s="642"/>
      <c r="CK23" s="642"/>
      <c r="CL23" s="642"/>
      <c r="CM23" s="642"/>
      <c r="CN23" s="642"/>
      <c r="CO23" s="642"/>
      <c r="CP23" s="642"/>
      <c r="CQ23" s="643"/>
      <c r="CR23" s="641" t="s">
        <v>286</v>
      </c>
      <c r="CS23" s="642"/>
      <c r="CT23" s="642"/>
      <c r="CU23" s="642"/>
      <c r="CV23" s="642"/>
      <c r="CW23" s="642"/>
      <c r="CX23" s="642"/>
      <c r="CY23" s="643"/>
      <c r="CZ23" s="641" t="s">
        <v>287</v>
      </c>
      <c r="DA23" s="642"/>
      <c r="DB23" s="642"/>
      <c r="DC23" s="643"/>
      <c r="DD23" s="641" t="s">
        <v>288</v>
      </c>
      <c r="DE23" s="642"/>
      <c r="DF23" s="642"/>
      <c r="DG23" s="642"/>
      <c r="DH23" s="642"/>
      <c r="DI23" s="642"/>
      <c r="DJ23" s="642"/>
      <c r="DK23" s="643"/>
      <c r="DL23" s="686" t="s">
        <v>289</v>
      </c>
      <c r="DM23" s="687"/>
      <c r="DN23" s="687"/>
      <c r="DO23" s="687"/>
      <c r="DP23" s="687"/>
      <c r="DQ23" s="687"/>
      <c r="DR23" s="687"/>
      <c r="DS23" s="687"/>
      <c r="DT23" s="687"/>
      <c r="DU23" s="687"/>
      <c r="DV23" s="688"/>
      <c r="DW23" s="641" t="s">
        <v>290</v>
      </c>
      <c r="DX23" s="642"/>
      <c r="DY23" s="642"/>
      <c r="DZ23" s="642"/>
      <c r="EA23" s="642"/>
      <c r="EB23" s="642"/>
      <c r="EC23" s="643"/>
    </row>
    <row r="24" spans="2:133" ht="11.25" customHeight="1" x14ac:dyDescent="0.2">
      <c r="B24" s="656" t="s">
        <v>291</v>
      </c>
      <c r="C24" s="657"/>
      <c r="D24" s="657"/>
      <c r="E24" s="657"/>
      <c r="F24" s="657"/>
      <c r="G24" s="657"/>
      <c r="H24" s="657"/>
      <c r="I24" s="657"/>
      <c r="J24" s="657"/>
      <c r="K24" s="657"/>
      <c r="L24" s="657"/>
      <c r="M24" s="657"/>
      <c r="N24" s="657"/>
      <c r="O24" s="657"/>
      <c r="P24" s="657"/>
      <c r="Q24" s="658"/>
      <c r="R24" s="659">
        <v>9</v>
      </c>
      <c r="S24" s="660"/>
      <c r="T24" s="660"/>
      <c r="U24" s="660"/>
      <c r="V24" s="660"/>
      <c r="W24" s="660"/>
      <c r="X24" s="660"/>
      <c r="Y24" s="661"/>
      <c r="Z24" s="662">
        <v>0</v>
      </c>
      <c r="AA24" s="662"/>
      <c r="AB24" s="662"/>
      <c r="AC24" s="662"/>
      <c r="AD24" s="663" t="s">
        <v>241</v>
      </c>
      <c r="AE24" s="663"/>
      <c r="AF24" s="663"/>
      <c r="AG24" s="663"/>
      <c r="AH24" s="663"/>
      <c r="AI24" s="663"/>
      <c r="AJ24" s="663"/>
      <c r="AK24" s="663"/>
      <c r="AL24" s="664" t="s">
        <v>131</v>
      </c>
      <c r="AM24" s="665"/>
      <c r="AN24" s="665"/>
      <c r="AO24" s="666"/>
      <c r="AP24" s="656" t="s">
        <v>292</v>
      </c>
      <c r="AQ24" s="675"/>
      <c r="AR24" s="675"/>
      <c r="AS24" s="675"/>
      <c r="AT24" s="675"/>
      <c r="AU24" s="675"/>
      <c r="AV24" s="675"/>
      <c r="AW24" s="675"/>
      <c r="AX24" s="675"/>
      <c r="AY24" s="675"/>
      <c r="AZ24" s="675"/>
      <c r="BA24" s="675"/>
      <c r="BB24" s="675"/>
      <c r="BC24" s="675"/>
      <c r="BD24" s="675"/>
      <c r="BE24" s="675"/>
      <c r="BF24" s="676"/>
      <c r="BG24" s="659" t="s">
        <v>241</v>
      </c>
      <c r="BH24" s="660"/>
      <c r="BI24" s="660"/>
      <c r="BJ24" s="660"/>
      <c r="BK24" s="660"/>
      <c r="BL24" s="660"/>
      <c r="BM24" s="660"/>
      <c r="BN24" s="661"/>
      <c r="BO24" s="662" t="s">
        <v>131</v>
      </c>
      <c r="BP24" s="662"/>
      <c r="BQ24" s="662"/>
      <c r="BR24" s="662"/>
      <c r="BS24" s="663" t="s">
        <v>241</v>
      </c>
      <c r="BT24" s="663"/>
      <c r="BU24" s="663"/>
      <c r="BV24" s="663"/>
      <c r="BW24" s="663"/>
      <c r="BX24" s="663"/>
      <c r="BY24" s="663"/>
      <c r="BZ24" s="663"/>
      <c r="CA24" s="663"/>
      <c r="CB24" s="667"/>
      <c r="CD24" s="645" t="s">
        <v>293</v>
      </c>
      <c r="CE24" s="646"/>
      <c r="CF24" s="646"/>
      <c r="CG24" s="646"/>
      <c r="CH24" s="646"/>
      <c r="CI24" s="646"/>
      <c r="CJ24" s="646"/>
      <c r="CK24" s="646"/>
      <c r="CL24" s="646"/>
      <c r="CM24" s="646"/>
      <c r="CN24" s="646"/>
      <c r="CO24" s="646"/>
      <c r="CP24" s="646"/>
      <c r="CQ24" s="647"/>
      <c r="CR24" s="648">
        <v>1176804</v>
      </c>
      <c r="CS24" s="649"/>
      <c r="CT24" s="649"/>
      <c r="CU24" s="649"/>
      <c r="CV24" s="649"/>
      <c r="CW24" s="649"/>
      <c r="CX24" s="649"/>
      <c r="CY24" s="650"/>
      <c r="CZ24" s="653">
        <v>26</v>
      </c>
      <c r="DA24" s="654"/>
      <c r="DB24" s="654"/>
      <c r="DC24" s="670"/>
      <c r="DD24" s="693">
        <v>900956</v>
      </c>
      <c r="DE24" s="649"/>
      <c r="DF24" s="649"/>
      <c r="DG24" s="649"/>
      <c r="DH24" s="649"/>
      <c r="DI24" s="649"/>
      <c r="DJ24" s="649"/>
      <c r="DK24" s="650"/>
      <c r="DL24" s="693">
        <v>770367</v>
      </c>
      <c r="DM24" s="649"/>
      <c r="DN24" s="649"/>
      <c r="DO24" s="649"/>
      <c r="DP24" s="649"/>
      <c r="DQ24" s="649"/>
      <c r="DR24" s="649"/>
      <c r="DS24" s="649"/>
      <c r="DT24" s="649"/>
      <c r="DU24" s="649"/>
      <c r="DV24" s="650"/>
      <c r="DW24" s="653">
        <v>37.6</v>
      </c>
      <c r="DX24" s="654"/>
      <c r="DY24" s="654"/>
      <c r="DZ24" s="654"/>
      <c r="EA24" s="654"/>
      <c r="EB24" s="654"/>
      <c r="EC24" s="655"/>
    </row>
    <row r="25" spans="2:133" ht="11.25" customHeight="1" x14ac:dyDescent="0.2">
      <c r="B25" s="656" t="s">
        <v>294</v>
      </c>
      <c r="C25" s="657"/>
      <c r="D25" s="657"/>
      <c r="E25" s="657"/>
      <c r="F25" s="657"/>
      <c r="G25" s="657"/>
      <c r="H25" s="657"/>
      <c r="I25" s="657"/>
      <c r="J25" s="657"/>
      <c r="K25" s="657"/>
      <c r="L25" s="657"/>
      <c r="M25" s="657"/>
      <c r="N25" s="657"/>
      <c r="O25" s="657"/>
      <c r="P25" s="657"/>
      <c r="Q25" s="658"/>
      <c r="R25" s="659">
        <v>2166482</v>
      </c>
      <c r="S25" s="660"/>
      <c r="T25" s="660"/>
      <c r="U25" s="660"/>
      <c r="V25" s="660"/>
      <c r="W25" s="660"/>
      <c r="X25" s="660"/>
      <c r="Y25" s="661"/>
      <c r="Z25" s="662">
        <v>46.9</v>
      </c>
      <c r="AA25" s="662"/>
      <c r="AB25" s="662"/>
      <c r="AC25" s="662"/>
      <c r="AD25" s="663">
        <v>2014125</v>
      </c>
      <c r="AE25" s="663"/>
      <c r="AF25" s="663"/>
      <c r="AG25" s="663"/>
      <c r="AH25" s="663"/>
      <c r="AI25" s="663"/>
      <c r="AJ25" s="663"/>
      <c r="AK25" s="663"/>
      <c r="AL25" s="664">
        <v>99.2</v>
      </c>
      <c r="AM25" s="665"/>
      <c r="AN25" s="665"/>
      <c r="AO25" s="666"/>
      <c r="AP25" s="656" t="s">
        <v>295</v>
      </c>
      <c r="AQ25" s="675"/>
      <c r="AR25" s="675"/>
      <c r="AS25" s="675"/>
      <c r="AT25" s="675"/>
      <c r="AU25" s="675"/>
      <c r="AV25" s="675"/>
      <c r="AW25" s="675"/>
      <c r="AX25" s="675"/>
      <c r="AY25" s="675"/>
      <c r="AZ25" s="675"/>
      <c r="BA25" s="675"/>
      <c r="BB25" s="675"/>
      <c r="BC25" s="675"/>
      <c r="BD25" s="675"/>
      <c r="BE25" s="675"/>
      <c r="BF25" s="676"/>
      <c r="BG25" s="659" t="s">
        <v>131</v>
      </c>
      <c r="BH25" s="660"/>
      <c r="BI25" s="660"/>
      <c r="BJ25" s="660"/>
      <c r="BK25" s="660"/>
      <c r="BL25" s="660"/>
      <c r="BM25" s="660"/>
      <c r="BN25" s="661"/>
      <c r="BO25" s="662" t="s">
        <v>241</v>
      </c>
      <c r="BP25" s="662"/>
      <c r="BQ25" s="662"/>
      <c r="BR25" s="662"/>
      <c r="BS25" s="663" t="s">
        <v>177</v>
      </c>
      <c r="BT25" s="663"/>
      <c r="BU25" s="663"/>
      <c r="BV25" s="663"/>
      <c r="BW25" s="663"/>
      <c r="BX25" s="663"/>
      <c r="BY25" s="663"/>
      <c r="BZ25" s="663"/>
      <c r="CA25" s="663"/>
      <c r="CB25" s="667"/>
      <c r="CD25" s="656" t="s">
        <v>296</v>
      </c>
      <c r="CE25" s="657"/>
      <c r="CF25" s="657"/>
      <c r="CG25" s="657"/>
      <c r="CH25" s="657"/>
      <c r="CI25" s="657"/>
      <c r="CJ25" s="657"/>
      <c r="CK25" s="657"/>
      <c r="CL25" s="657"/>
      <c r="CM25" s="657"/>
      <c r="CN25" s="657"/>
      <c r="CO25" s="657"/>
      <c r="CP25" s="657"/>
      <c r="CQ25" s="658"/>
      <c r="CR25" s="659">
        <v>692037</v>
      </c>
      <c r="CS25" s="689"/>
      <c r="CT25" s="689"/>
      <c r="CU25" s="689"/>
      <c r="CV25" s="689"/>
      <c r="CW25" s="689"/>
      <c r="CX25" s="689"/>
      <c r="CY25" s="690"/>
      <c r="CZ25" s="664">
        <v>15.3</v>
      </c>
      <c r="DA25" s="691"/>
      <c r="DB25" s="691"/>
      <c r="DC25" s="694"/>
      <c r="DD25" s="668">
        <v>657237</v>
      </c>
      <c r="DE25" s="689"/>
      <c r="DF25" s="689"/>
      <c r="DG25" s="689"/>
      <c r="DH25" s="689"/>
      <c r="DI25" s="689"/>
      <c r="DJ25" s="689"/>
      <c r="DK25" s="690"/>
      <c r="DL25" s="668">
        <v>529843</v>
      </c>
      <c r="DM25" s="689"/>
      <c r="DN25" s="689"/>
      <c r="DO25" s="689"/>
      <c r="DP25" s="689"/>
      <c r="DQ25" s="689"/>
      <c r="DR25" s="689"/>
      <c r="DS25" s="689"/>
      <c r="DT25" s="689"/>
      <c r="DU25" s="689"/>
      <c r="DV25" s="690"/>
      <c r="DW25" s="664">
        <v>25.9</v>
      </c>
      <c r="DX25" s="691"/>
      <c r="DY25" s="691"/>
      <c r="DZ25" s="691"/>
      <c r="EA25" s="691"/>
      <c r="EB25" s="691"/>
      <c r="EC25" s="692"/>
    </row>
    <row r="26" spans="2:133" ht="11.25" customHeight="1" x14ac:dyDescent="0.2">
      <c r="B26" s="656" t="s">
        <v>297</v>
      </c>
      <c r="C26" s="657"/>
      <c r="D26" s="657"/>
      <c r="E26" s="657"/>
      <c r="F26" s="657"/>
      <c r="G26" s="657"/>
      <c r="H26" s="657"/>
      <c r="I26" s="657"/>
      <c r="J26" s="657"/>
      <c r="K26" s="657"/>
      <c r="L26" s="657"/>
      <c r="M26" s="657"/>
      <c r="N26" s="657"/>
      <c r="O26" s="657"/>
      <c r="P26" s="657"/>
      <c r="Q26" s="658"/>
      <c r="R26" s="659" t="s">
        <v>131</v>
      </c>
      <c r="S26" s="660"/>
      <c r="T26" s="660"/>
      <c r="U26" s="660"/>
      <c r="V26" s="660"/>
      <c r="W26" s="660"/>
      <c r="X26" s="660"/>
      <c r="Y26" s="661"/>
      <c r="Z26" s="662" t="s">
        <v>131</v>
      </c>
      <c r="AA26" s="662"/>
      <c r="AB26" s="662"/>
      <c r="AC26" s="662"/>
      <c r="AD26" s="663" t="s">
        <v>241</v>
      </c>
      <c r="AE26" s="663"/>
      <c r="AF26" s="663"/>
      <c r="AG26" s="663"/>
      <c r="AH26" s="663"/>
      <c r="AI26" s="663"/>
      <c r="AJ26" s="663"/>
      <c r="AK26" s="663"/>
      <c r="AL26" s="664" t="s">
        <v>131</v>
      </c>
      <c r="AM26" s="665"/>
      <c r="AN26" s="665"/>
      <c r="AO26" s="666"/>
      <c r="AP26" s="656" t="s">
        <v>298</v>
      </c>
      <c r="AQ26" s="675"/>
      <c r="AR26" s="675"/>
      <c r="AS26" s="675"/>
      <c r="AT26" s="675"/>
      <c r="AU26" s="675"/>
      <c r="AV26" s="675"/>
      <c r="AW26" s="675"/>
      <c r="AX26" s="675"/>
      <c r="AY26" s="675"/>
      <c r="AZ26" s="675"/>
      <c r="BA26" s="675"/>
      <c r="BB26" s="675"/>
      <c r="BC26" s="675"/>
      <c r="BD26" s="675"/>
      <c r="BE26" s="675"/>
      <c r="BF26" s="676"/>
      <c r="BG26" s="659" t="s">
        <v>131</v>
      </c>
      <c r="BH26" s="660"/>
      <c r="BI26" s="660"/>
      <c r="BJ26" s="660"/>
      <c r="BK26" s="660"/>
      <c r="BL26" s="660"/>
      <c r="BM26" s="660"/>
      <c r="BN26" s="661"/>
      <c r="BO26" s="662" t="s">
        <v>131</v>
      </c>
      <c r="BP26" s="662"/>
      <c r="BQ26" s="662"/>
      <c r="BR26" s="662"/>
      <c r="BS26" s="663" t="s">
        <v>241</v>
      </c>
      <c r="BT26" s="663"/>
      <c r="BU26" s="663"/>
      <c r="BV26" s="663"/>
      <c r="BW26" s="663"/>
      <c r="BX26" s="663"/>
      <c r="BY26" s="663"/>
      <c r="BZ26" s="663"/>
      <c r="CA26" s="663"/>
      <c r="CB26" s="667"/>
      <c r="CD26" s="656" t="s">
        <v>299</v>
      </c>
      <c r="CE26" s="657"/>
      <c r="CF26" s="657"/>
      <c r="CG26" s="657"/>
      <c r="CH26" s="657"/>
      <c r="CI26" s="657"/>
      <c r="CJ26" s="657"/>
      <c r="CK26" s="657"/>
      <c r="CL26" s="657"/>
      <c r="CM26" s="657"/>
      <c r="CN26" s="657"/>
      <c r="CO26" s="657"/>
      <c r="CP26" s="657"/>
      <c r="CQ26" s="658"/>
      <c r="CR26" s="659">
        <v>425753</v>
      </c>
      <c r="CS26" s="660"/>
      <c r="CT26" s="660"/>
      <c r="CU26" s="660"/>
      <c r="CV26" s="660"/>
      <c r="CW26" s="660"/>
      <c r="CX26" s="660"/>
      <c r="CY26" s="661"/>
      <c r="CZ26" s="664">
        <v>9.4</v>
      </c>
      <c r="DA26" s="691"/>
      <c r="DB26" s="691"/>
      <c r="DC26" s="694"/>
      <c r="DD26" s="668">
        <v>396705</v>
      </c>
      <c r="DE26" s="660"/>
      <c r="DF26" s="660"/>
      <c r="DG26" s="660"/>
      <c r="DH26" s="660"/>
      <c r="DI26" s="660"/>
      <c r="DJ26" s="660"/>
      <c r="DK26" s="661"/>
      <c r="DL26" s="668" t="s">
        <v>177</v>
      </c>
      <c r="DM26" s="660"/>
      <c r="DN26" s="660"/>
      <c r="DO26" s="660"/>
      <c r="DP26" s="660"/>
      <c r="DQ26" s="660"/>
      <c r="DR26" s="660"/>
      <c r="DS26" s="660"/>
      <c r="DT26" s="660"/>
      <c r="DU26" s="660"/>
      <c r="DV26" s="661"/>
      <c r="DW26" s="664" t="s">
        <v>131</v>
      </c>
      <c r="DX26" s="691"/>
      <c r="DY26" s="691"/>
      <c r="DZ26" s="691"/>
      <c r="EA26" s="691"/>
      <c r="EB26" s="691"/>
      <c r="EC26" s="692"/>
    </row>
    <row r="27" spans="2:133" ht="11.25" customHeight="1" x14ac:dyDescent="0.2">
      <c r="B27" s="656" t="s">
        <v>300</v>
      </c>
      <c r="C27" s="657"/>
      <c r="D27" s="657"/>
      <c r="E27" s="657"/>
      <c r="F27" s="657"/>
      <c r="G27" s="657"/>
      <c r="H27" s="657"/>
      <c r="I27" s="657"/>
      <c r="J27" s="657"/>
      <c r="K27" s="657"/>
      <c r="L27" s="657"/>
      <c r="M27" s="657"/>
      <c r="N27" s="657"/>
      <c r="O27" s="657"/>
      <c r="P27" s="657"/>
      <c r="Q27" s="658"/>
      <c r="R27" s="659">
        <v>4957</v>
      </c>
      <c r="S27" s="660"/>
      <c r="T27" s="660"/>
      <c r="U27" s="660"/>
      <c r="V27" s="660"/>
      <c r="W27" s="660"/>
      <c r="X27" s="660"/>
      <c r="Y27" s="661"/>
      <c r="Z27" s="662">
        <v>0.1</v>
      </c>
      <c r="AA27" s="662"/>
      <c r="AB27" s="662"/>
      <c r="AC27" s="662"/>
      <c r="AD27" s="663" t="s">
        <v>131</v>
      </c>
      <c r="AE27" s="663"/>
      <c r="AF27" s="663"/>
      <c r="AG27" s="663"/>
      <c r="AH27" s="663"/>
      <c r="AI27" s="663"/>
      <c r="AJ27" s="663"/>
      <c r="AK27" s="663"/>
      <c r="AL27" s="664" t="s">
        <v>131</v>
      </c>
      <c r="AM27" s="665"/>
      <c r="AN27" s="665"/>
      <c r="AO27" s="666"/>
      <c r="AP27" s="656" t="s">
        <v>301</v>
      </c>
      <c r="AQ27" s="657"/>
      <c r="AR27" s="657"/>
      <c r="AS27" s="657"/>
      <c r="AT27" s="657"/>
      <c r="AU27" s="657"/>
      <c r="AV27" s="657"/>
      <c r="AW27" s="657"/>
      <c r="AX27" s="657"/>
      <c r="AY27" s="657"/>
      <c r="AZ27" s="657"/>
      <c r="BA27" s="657"/>
      <c r="BB27" s="657"/>
      <c r="BC27" s="657"/>
      <c r="BD27" s="657"/>
      <c r="BE27" s="657"/>
      <c r="BF27" s="658"/>
      <c r="BG27" s="659">
        <v>423403</v>
      </c>
      <c r="BH27" s="660"/>
      <c r="BI27" s="660"/>
      <c r="BJ27" s="660"/>
      <c r="BK27" s="660"/>
      <c r="BL27" s="660"/>
      <c r="BM27" s="660"/>
      <c r="BN27" s="661"/>
      <c r="BO27" s="662">
        <v>100</v>
      </c>
      <c r="BP27" s="662"/>
      <c r="BQ27" s="662"/>
      <c r="BR27" s="662"/>
      <c r="BS27" s="663">
        <v>5885</v>
      </c>
      <c r="BT27" s="663"/>
      <c r="BU27" s="663"/>
      <c r="BV27" s="663"/>
      <c r="BW27" s="663"/>
      <c r="BX27" s="663"/>
      <c r="BY27" s="663"/>
      <c r="BZ27" s="663"/>
      <c r="CA27" s="663"/>
      <c r="CB27" s="667"/>
      <c r="CD27" s="656" t="s">
        <v>302</v>
      </c>
      <c r="CE27" s="657"/>
      <c r="CF27" s="657"/>
      <c r="CG27" s="657"/>
      <c r="CH27" s="657"/>
      <c r="CI27" s="657"/>
      <c r="CJ27" s="657"/>
      <c r="CK27" s="657"/>
      <c r="CL27" s="657"/>
      <c r="CM27" s="657"/>
      <c r="CN27" s="657"/>
      <c r="CO27" s="657"/>
      <c r="CP27" s="657"/>
      <c r="CQ27" s="658"/>
      <c r="CR27" s="659">
        <v>257439</v>
      </c>
      <c r="CS27" s="689"/>
      <c r="CT27" s="689"/>
      <c r="CU27" s="689"/>
      <c r="CV27" s="689"/>
      <c r="CW27" s="689"/>
      <c r="CX27" s="689"/>
      <c r="CY27" s="690"/>
      <c r="CZ27" s="664">
        <v>5.7</v>
      </c>
      <c r="DA27" s="691"/>
      <c r="DB27" s="691"/>
      <c r="DC27" s="694"/>
      <c r="DD27" s="668">
        <v>57910</v>
      </c>
      <c r="DE27" s="689"/>
      <c r="DF27" s="689"/>
      <c r="DG27" s="689"/>
      <c r="DH27" s="689"/>
      <c r="DI27" s="689"/>
      <c r="DJ27" s="689"/>
      <c r="DK27" s="690"/>
      <c r="DL27" s="668">
        <v>54715</v>
      </c>
      <c r="DM27" s="689"/>
      <c r="DN27" s="689"/>
      <c r="DO27" s="689"/>
      <c r="DP27" s="689"/>
      <c r="DQ27" s="689"/>
      <c r="DR27" s="689"/>
      <c r="DS27" s="689"/>
      <c r="DT27" s="689"/>
      <c r="DU27" s="689"/>
      <c r="DV27" s="690"/>
      <c r="DW27" s="664">
        <v>2.7</v>
      </c>
      <c r="DX27" s="691"/>
      <c r="DY27" s="691"/>
      <c r="DZ27" s="691"/>
      <c r="EA27" s="691"/>
      <c r="EB27" s="691"/>
      <c r="EC27" s="692"/>
    </row>
    <row r="28" spans="2:133" ht="11.25" customHeight="1" x14ac:dyDescent="0.2">
      <c r="B28" s="656" t="s">
        <v>303</v>
      </c>
      <c r="C28" s="657"/>
      <c r="D28" s="657"/>
      <c r="E28" s="657"/>
      <c r="F28" s="657"/>
      <c r="G28" s="657"/>
      <c r="H28" s="657"/>
      <c r="I28" s="657"/>
      <c r="J28" s="657"/>
      <c r="K28" s="657"/>
      <c r="L28" s="657"/>
      <c r="M28" s="657"/>
      <c r="N28" s="657"/>
      <c r="O28" s="657"/>
      <c r="P28" s="657"/>
      <c r="Q28" s="658"/>
      <c r="R28" s="659">
        <v>57627</v>
      </c>
      <c r="S28" s="660"/>
      <c r="T28" s="660"/>
      <c r="U28" s="660"/>
      <c r="V28" s="660"/>
      <c r="W28" s="660"/>
      <c r="X28" s="660"/>
      <c r="Y28" s="661"/>
      <c r="Z28" s="662">
        <v>1.2</v>
      </c>
      <c r="AA28" s="662"/>
      <c r="AB28" s="662"/>
      <c r="AC28" s="662"/>
      <c r="AD28" s="663">
        <v>3257</v>
      </c>
      <c r="AE28" s="663"/>
      <c r="AF28" s="663"/>
      <c r="AG28" s="663"/>
      <c r="AH28" s="663"/>
      <c r="AI28" s="663"/>
      <c r="AJ28" s="663"/>
      <c r="AK28" s="663"/>
      <c r="AL28" s="664">
        <v>0.2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304</v>
      </c>
      <c r="CE28" s="657"/>
      <c r="CF28" s="657"/>
      <c r="CG28" s="657"/>
      <c r="CH28" s="657"/>
      <c r="CI28" s="657"/>
      <c r="CJ28" s="657"/>
      <c r="CK28" s="657"/>
      <c r="CL28" s="657"/>
      <c r="CM28" s="657"/>
      <c r="CN28" s="657"/>
      <c r="CO28" s="657"/>
      <c r="CP28" s="657"/>
      <c r="CQ28" s="658"/>
      <c r="CR28" s="659">
        <v>227328</v>
      </c>
      <c r="CS28" s="660"/>
      <c r="CT28" s="660"/>
      <c r="CU28" s="660"/>
      <c r="CV28" s="660"/>
      <c r="CW28" s="660"/>
      <c r="CX28" s="660"/>
      <c r="CY28" s="661"/>
      <c r="CZ28" s="664">
        <v>5</v>
      </c>
      <c r="DA28" s="691"/>
      <c r="DB28" s="691"/>
      <c r="DC28" s="694"/>
      <c r="DD28" s="668">
        <v>185809</v>
      </c>
      <c r="DE28" s="660"/>
      <c r="DF28" s="660"/>
      <c r="DG28" s="660"/>
      <c r="DH28" s="660"/>
      <c r="DI28" s="660"/>
      <c r="DJ28" s="660"/>
      <c r="DK28" s="661"/>
      <c r="DL28" s="668">
        <v>185809</v>
      </c>
      <c r="DM28" s="660"/>
      <c r="DN28" s="660"/>
      <c r="DO28" s="660"/>
      <c r="DP28" s="660"/>
      <c r="DQ28" s="660"/>
      <c r="DR28" s="660"/>
      <c r="DS28" s="660"/>
      <c r="DT28" s="660"/>
      <c r="DU28" s="660"/>
      <c r="DV28" s="661"/>
      <c r="DW28" s="664">
        <v>9.1</v>
      </c>
      <c r="DX28" s="691"/>
      <c r="DY28" s="691"/>
      <c r="DZ28" s="691"/>
      <c r="EA28" s="691"/>
      <c r="EB28" s="691"/>
      <c r="EC28" s="692"/>
    </row>
    <row r="29" spans="2:133" ht="11.25" customHeight="1" x14ac:dyDescent="0.2">
      <c r="B29" s="656" t="s">
        <v>305</v>
      </c>
      <c r="C29" s="657"/>
      <c r="D29" s="657"/>
      <c r="E29" s="657"/>
      <c r="F29" s="657"/>
      <c r="G29" s="657"/>
      <c r="H29" s="657"/>
      <c r="I29" s="657"/>
      <c r="J29" s="657"/>
      <c r="K29" s="657"/>
      <c r="L29" s="657"/>
      <c r="M29" s="657"/>
      <c r="N29" s="657"/>
      <c r="O29" s="657"/>
      <c r="P29" s="657"/>
      <c r="Q29" s="658"/>
      <c r="R29" s="659">
        <v>2813</v>
      </c>
      <c r="S29" s="660"/>
      <c r="T29" s="660"/>
      <c r="U29" s="660"/>
      <c r="V29" s="660"/>
      <c r="W29" s="660"/>
      <c r="X29" s="660"/>
      <c r="Y29" s="661"/>
      <c r="Z29" s="662">
        <v>0.1</v>
      </c>
      <c r="AA29" s="662"/>
      <c r="AB29" s="662"/>
      <c r="AC29" s="662"/>
      <c r="AD29" s="663" t="s">
        <v>241</v>
      </c>
      <c r="AE29" s="663"/>
      <c r="AF29" s="663"/>
      <c r="AG29" s="663"/>
      <c r="AH29" s="663"/>
      <c r="AI29" s="663"/>
      <c r="AJ29" s="663"/>
      <c r="AK29" s="663"/>
      <c r="AL29" s="664" t="s">
        <v>131</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306</v>
      </c>
      <c r="CE29" s="698"/>
      <c r="CF29" s="656" t="s">
        <v>307</v>
      </c>
      <c r="CG29" s="657"/>
      <c r="CH29" s="657"/>
      <c r="CI29" s="657"/>
      <c r="CJ29" s="657"/>
      <c r="CK29" s="657"/>
      <c r="CL29" s="657"/>
      <c r="CM29" s="657"/>
      <c r="CN29" s="657"/>
      <c r="CO29" s="657"/>
      <c r="CP29" s="657"/>
      <c r="CQ29" s="658"/>
      <c r="CR29" s="659">
        <v>227328</v>
      </c>
      <c r="CS29" s="689"/>
      <c r="CT29" s="689"/>
      <c r="CU29" s="689"/>
      <c r="CV29" s="689"/>
      <c r="CW29" s="689"/>
      <c r="CX29" s="689"/>
      <c r="CY29" s="690"/>
      <c r="CZ29" s="664">
        <v>5</v>
      </c>
      <c r="DA29" s="691"/>
      <c r="DB29" s="691"/>
      <c r="DC29" s="694"/>
      <c r="DD29" s="668">
        <v>185809</v>
      </c>
      <c r="DE29" s="689"/>
      <c r="DF29" s="689"/>
      <c r="DG29" s="689"/>
      <c r="DH29" s="689"/>
      <c r="DI29" s="689"/>
      <c r="DJ29" s="689"/>
      <c r="DK29" s="690"/>
      <c r="DL29" s="668">
        <v>185809</v>
      </c>
      <c r="DM29" s="689"/>
      <c r="DN29" s="689"/>
      <c r="DO29" s="689"/>
      <c r="DP29" s="689"/>
      <c r="DQ29" s="689"/>
      <c r="DR29" s="689"/>
      <c r="DS29" s="689"/>
      <c r="DT29" s="689"/>
      <c r="DU29" s="689"/>
      <c r="DV29" s="690"/>
      <c r="DW29" s="664">
        <v>9.1</v>
      </c>
      <c r="DX29" s="691"/>
      <c r="DY29" s="691"/>
      <c r="DZ29" s="691"/>
      <c r="EA29" s="691"/>
      <c r="EB29" s="691"/>
      <c r="EC29" s="692"/>
    </row>
    <row r="30" spans="2:133" ht="11.25" customHeight="1" x14ac:dyDescent="0.2">
      <c r="B30" s="656" t="s">
        <v>308</v>
      </c>
      <c r="C30" s="657"/>
      <c r="D30" s="657"/>
      <c r="E30" s="657"/>
      <c r="F30" s="657"/>
      <c r="G30" s="657"/>
      <c r="H30" s="657"/>
      <c r="I30" s="657"/>
      <c r="J30" s="657"/>
      <c r="K30" s="657"/>
      <c r="L30" s="657"/>
      <c r="M30" s="657"/>
      <c r="N30" s="657"/>
      <c r="O30" s="657"/>
      <c r="P30" s="657"/>
      <c r="Q30" s="658"/>
      <c r="R30" s="659">
        <v>417574</v>
      </c>
      <c r="S30" s="660"/>
      <c r="T30" s="660"/>
      <c r="U30" s="660"/>
      <c r="V30" s="660"/>
      <c r="W30" s="660"/>
      <c r="X30" s="660"/>
      <c r="Y30" s="661"/>
      <c r="Z30" s="662">
        <v>9</v>
      </c>
      <c r="AA30" s="662"/>
      <c r="AB30" s="662"/>
      <c r="AC30" s="662"/>
      <c r="AD30" s="663" t="s">
        <v>131</v>
      </c>
      <c r="AE30" s="663"/>
      <c r="AF30" s="663"/>
      <c r="AG30" s="663"/>
      <c r="AH30" s="663"/>
      <c r="AI30" s="663"/>
      <c r="AJ30" s="663"/>
      <c r="AK30" s="663"/>
      <c r="AL30" s="664" t="s">
        <v>241</v>
      </c>
      <c r="AM30" s="665"/>
      <c r="AN30" s="665"/>
      <c r="AO30" s="666"/>
      <c r="AP30" s="641" t="s">
        <v>224</v>
      </c>
      <c r="AQ30" s="642"/>
      <c r="AR30" s="642"/>
      <c r="AS30" s="642"/>
      <c r="AT30" s="642"/>
      <c r="AU30" s="642"/>
      <c r="AV30" s="642"/>
      <c r="AW30" s="642"/>
      <c r="AX30" s="642"/>
      <c r="AY30" s="642"/>
      <c r="AZ30" s="642"/>
      <c r="BA30" s="642"/>
      <c r="BB30" s="642"/>
      <c r="BC30" s="642"/>
      <c r="BD30" s="642"/>
      <c r="BE30" s="642"/>
      <c r="BF30" s="643"/>
      <c r="BG30" s="641" t="s">
        <v>309</v>
      </c>
      <c r="BH30" s="695"/>
      <c r="BI30" s="695"/>
      <c r="BJ30" s="695"/>
      <c r="BK30" s="695"/>
      <c r="BL30" s="695"/>
      <c r="BM30" s="695"/>
      <c r="BN30" s="695"/>
      <c r="BO30" s="695"/>
      <c r="BP30" s="695"/>
      <c r="BQ30" s="696"/>
      <c r="BR30" s="641" t="s">
        <v>310</v>
      </c>
      <c r="BS30" s="695"/>
      <c r="BT30" s="695"/>
      <c r="BU30" s="695"/>
      <c r="BV30" s="695"/>
      <c r="BW30" s="695"/>
      <c r="BX30" s="695"/>
      <c r="BY30" s="695"/>
      <c r="BZ30" s="695"/>
      <c r="CA30" s="695"/>
      <c r="CB30" s="696"/>
      <c r="CD30" s="699"/>
      <c r="CE30" s="700"/>
      <c r="CF30" s="656" t="s">
        <v>311</v>
      </c>
      <c r="CG30" s="657"/>
      <c r="CH30" s="657"/>
      <c r="CI30" s="657"/>
      <c r="CJ30" s="657"/>
      <c r="CK30" s="657"/>
      <c r="CL30" s="657"/>
      <c r="CM30" s="657"/>
      <c r="CN30" s="657"/>
      <c r="CO30" s="657"/>
      <c r="CP30" s="657"/>
      <c r="CQ30" s="658"/>
      <c r="CR30" s="659">
        <v>209365</v>
      </c>
      <c r="CS30" s="660"/>
      <c r="CT30" s="660"/>
      <c r="CU30" s="660"/>
      <c r="CV30" s="660"/>
      <c r="CW30" s="660"/>
      <c r="CX30" s="660"/>
      <c r="CY30" s="661"/>
      <c r="CZ30" s="664">
        <v>4.5999999999999996</v>
      </c>
      <c r="DA30" s="691"/>
      <c r="DB30" s="691"/>
      <c r="DC30" s="694"/>
      <c r="DD30" s="668">
        <v>172863</v>
      </c>
      <c r="DE30" s="660"/>
      <c r="DF30" s="660"/>
      <c r="DG30" s="660"/>
      <c r="DH30" s="660"/>
      <c r="DI30" s="660"/>
      <c r="DJ30" s="660"/>
      <c r="DK30" s="661"/>
      <c r="DL30" s="668">
        <v>172863</v>
      </c>
      <c r="DM30" s="660"/>
      <c r="DN30" s="660"/>
      <c r="DO30" s="660"/>
      <c r="DP30" s="660"/>
      <c r="DQ30" s="660"/>
      <c r="DR30" s="660"/>
      <c r="DS30" s="660"/>
      <c r="DT30" s="660"/>
      <c r="DU30" s="660"/>
      <c r="DV30" s="661"/>
      <c r="DW30" s="664">
        <v>8.4</v>
      </c>
      <c r="DX30" s="691"/>
      <c r="DY30" s="691"/>
      <c r="DZ30" s="691"/>
      <c r="EA30" s="691"/>
      <c r="EB30" s="691"/>
      <c r="EC30" s="692"/>
    </row>
    <row r="31" spans="2:133" ht="11.25" customHeight="1" x14ac:dyDescent="0.2">
      <c r="B31" s="672" t="s">
        <v>312</v>
      </c>
      <c r="C31" s="673"/>
      <c r="D31" s="673"/>
      <c r="E31" s="673"/>
      <c r="F31" s="673"/>
      <c r="G31" s="673"/>
      <c r="H31" s="673"/>
      <c r="I31" s="673"/>
      <c r="J31" s="673"/>
      <c r="K31" s="673"/>
      <c r="L31" s="673"/>
      <c r="M31" s="673"/>
      <c r="N31" s="673"/>
      <c r="O31" s="673"/>
      <c r="P31" s="673"/>
      <c r="Q31" s="674"/>
      <c r="R31" s="659">
        <v>9370</v>
      </c>
      <c r="S31" s="660"/>
      <c r="T31" s="660"/>
      <c r="U31" s="660"/>
      <c r="V31" s="660"/>
      <c r="W31" s="660"/>
      <c r="X31" s="660"/>
      <c r="Y31" s="661"/>
      <c r="Z31" s="662">
        <v>0.2</v>
      </c>
      <c r="AA31" s="662"/>
      <c r="AB31" s="662"/>
      <c r="AC31" s="662"/>
      <c r="AD31" s="663">
        <v>9370</v>
      </c>
      <c r="AE31" s="663"/>
      <c r="AF31" s="663"/>
      <c r="AG31" s="663"/>
      <c r="AH31" s="663"/>
      <c r="AI31" s="663"/>
      <c r="AJ31" s="663"/>
      <c r="AK31" s="663"/>
      <c r="AL31" s="664">
        <v>0.5</v>
      </c>
      <c r="AM31" s="665"/>
      <c r="AN31" s="665"/>
      <c r="AO31" s="666"/>
      <c r="AP31" s="707" t="s">
        <v>313</v>
      </c>
      <c r="AQ31" s="708"/>
      <c r="AR31" s="708"/>
      <c r="AS31" s="708"/>
      <c r="AT31" s="713" t="s">
        <v>314</v>
      </c>
      <c r="AU31" s="218"/>
      <c r="AV31" s="218"/>
      <c r="AW31" s="218"/>
      <c r="AX31" s="645" t="s">
        <v>190</v>
      </c>
      <c r="AY31" s="646"/>
      <c r="AZ31" s="646"/>
      <c r="BA31" s="646"/>
      <c r="BB31" s="646"/>
      <c r="BC31" s="646"/>
      <c r="BD31" s="646"/>
      <c r="BE31" s="646"/>
      <c r="BF31" s="647"/>
      <c r="BG31" s="706">
        <v>98.1</v>
      </c>
      <c r="BH31" s="703"/>
      <c r="BI31" s="703"/>
      <c r="BJ31" s="703"/>
      <c r="BK31" s="703"/>
      <c r="BL31" s="703"/>
      <c r="BM31" s="654">
        <v>92.8</v>
      </c>
      <c r="BN31" s="703"/>
      <c r="BO31" s="703"/>
      <c r="BP31" s="703"/>
      <c r="BQ31" s="704"/>
      <c r="BR31" s="706">
        <v>98.3</v>
      </c>
      <c r="BS31" s="703"/>
      <c r="BT31" s="703"/>
      <c r="BU31" s="703"/>
      <c r="BV31" s="703"/>
      <c r="BW31" s="703"/>
      <c r="BX31" s="654">
        <v>91.7</v>
      </c>
      <c r="BY31" s="703"/>
      <c r="BZ31" s="703"/>
      <c r="CA31" s="703"/>
      <c r="CB31" s="704"/>
      <c r="CD31" s="699"/>
      <c r="CE31" s="700"/>
      <c r="CF31" s="656" t="s">
        <v>315</v>
      </c>
      <c r="CG31" s="657"/>
      <c r="CH31" s="657"/>
      <c r="CI31" s="657"/>
      <c r="CJ31" s="657"/>
      <c r="CK31" s="657"/>
      <c r="CL31" s="657"/>
      <c r="CM31" s="657"/>
      <c r="CN31" s="657"/>
      <c r="CO31" s="657"/>
      <c r="CP31" s="657"/>
      <c r="CQ31" s="658"/>
      <c r="CR31" s="659">
        <v>17963</v>
      </c>
      <c r="CS31" s="689"/>
      <c r="CT31" s="689"/>
      <c r="CU31" s="689"/>
      <c r="CV31" s="689"/>
      <c r="CW31" s="689"/>
      <c r="CX31" s="689"/>
      <c r="CY31" s="690"/>
      <c r="CZ31" s="664">
        <v>0.4</v>
      </c>
      <c r="DA31" s="691"/>
      <c r="DB31" s="691"/>
      <c r="DC31" s="694"/>
      <c r="DD31" s="668">
        <v>12946</v>
      </c>
      <c r="DE31" s="689"/>
      <c r="DF31" s="689"/>
      <c r="DG31" s="689"/>
      <c r="DH31" s="689"/>
      <c r="DI31" s="689"/>
      <c r="DJ31" s="689"/>
      <c r="DK31" s="690"/>
      <c r="DL31" s="668">
        <v>12946</v>
      </c>
      <c r="DM31" s="689"/>
      <c r="DN31" s="689"/>
      <c r="DO31" s="689"/>
      <c r="DP31" s="689"/>
      <c r="DQ31" s="689"/>
      <c r="DR31" s="689"/>
      <c r="DS31" s="689"/>
      <c r="DT31" s="689"/>
      <c r="DU31" s="689"/>
      <c r="DV31" s="690"/>
      <c r="DW31" s="664">
        <v>0.6</v>
      </c>
      <c r="DX31" s="691"/>
      <c r="DY31" s="691"/>
      <c r="DZ31" s="691"/>
      <c r="EA31" s="691"/>
      <c r="EB31" s="691"/>
      <c r="EC31" s="692"/>
    </row>
    <row r="32" spans="2:133" ht="11.25" customHeight="1" x14ac:dyDescent="0.2">
      <c r="B32" s="656" t="s">
        <v>316</v>
      </c>
      <c r="C32" s="657"/>
      <c r="D32" s="657"/>
      <c r="E32" s="657"/>
      <c r="F32" s="657"/>
      <c r="G32" s="657"/>
      <c r="H32" s="657"/>
      <c r="I32" s="657"/>
      <c r="J32" s="657"/>
      <c r="K32" s="657"/>
      <c r="L32" s="657"/>
      <c r="M32" s="657"/>
      <c r="N32" s="657"/>
      <c r="O32" s="657"/>
      <c r="P32" s="657"/>
      <c r="Q32" s="658"/>
      <c r="R32" s="659">
        <v>130837</v>
      </c>
      <c r="S32" s="660"/>
      <c r="T32" s="660"/>
      <c r="U32" s="660"/>
      <c r="V32" s="660"/>
      <c r="W32" s="660"/>
      <c r="X32" s="660"/>
      <c r="Y32" s="661"/>
      <c r="Z32" s="662">
        <v>2.8</v>
      </c>
      <c r="AA32" s="662"/>
      <c r="AB32" s="662"/>
      <c r="AC32" s="662"/>
      <c r="AD32" s="663" t="s">
        <v>177</v>
      </c>
      <c r="AE32" s="663"/>
      <c r="AF32" s="663"/>
      <c r="AG32" s="663"/>
      <c r="AH32" s="663"/>
      <c r="AI32" s="663"/>
      <c r="AJ32" s="663"/>
      <c r="AK32" s="663"/>
      <c r="AL32" s="664" t="s">
        <v>131</v>
      </c>
      <c r="AM32" s="665"/>
      <c r="AN32" s="665"/>
      <c r="AO32" s="666"/>
      <c r="AP32" s="709"/>
      <c r="AQ32" s="710"/>
      <c r="AR32" s="710"/>
      <c r="AS32" s="710"/>
      <c r="AT32" s="714"/>
      <c r="AU32" s="214" t="s">
        <v>317</v>
      </c>
      <c r="AX32" s="656" t="s">
        <v>318</v>
      </c>
      <c r="AY32" s="657"/>
      <c r="AZ32" s="657"/>
      <c r="BA32" s="657"/>
      <c r="BB32" s="657"/>
      <c r="BC32" s="657"/>
      <c r="BD32" s="657"/>
      <c r="BE32" s="657"/>
      <c r="BF32" s="658"/>
      <c r="BG32" s="716">
        <v>96.6</v>
      </c>
      <c r="BH32" s="689"/>
      <c r="BI32" s="689"/>
      <c r="BJ32" s="689"/>
      <c r="BK32" s="689"/>
      <c r="BL32" s="689"/>
      <c r="BM32" s="665">
        <v>90.9</v>
      </c>
      <c r="BN32" s="689"/>
      <c r="BO32" s="689"/>
      <c r="BP32" s="689"/>
      <c r="BQ32" s="705"/>
      <c r="BR32" s="716">
        <v>97.3</v>
      </c>
      <c r="BS32" s="689"/>
      <c r="BT32" s="689"/>
      <c r="BU32" s="689"/>
      <c r="BV32" s="689"/>
      <c r="BW32" s="689"/>
      <c r="BX32" s="665">
        <v>89.3</v>
      </c>
      <c r="BY32" s="689"/>
      <c r="BZ32" s="689"/>
      <c r="CA32" s="689"/>
      <c r="CB32" s="705"/>
      <c r="CD32" s="701"/>
      <c r="CE32" s="702"/>
      <c r="CF32" s="656" t="s">
        <v>319</v>
      </c>
      <c r="CG32" s="657"/>
      <c r="CH32" s="657"/>
      <c r="CI32" s="657"/>
      <c r="CJ32" s="657"/>
      <c r="CK32" s="657"/>
      <c r="CL32" s="657"/>
      <c r="CM32" s="657"/>
      <c r="CN32" s="657"/>
      <c r="CO32" s="657"/>
      <c r="CP32" s="657"/>
      <c r="CQ32" s="658"/>
      <c r="CR32" s="659" t="s">
        <v>131</v>
      </c>
      <c r="CS32" s="660"/>
      <c r="CT32" s="660"/>
      <c r="CU32" s="660"/>
      <c r="CV32" s="660"/>
      <c r="CW32" s="660"/>
      <c r="CX32" s="660"/>
      <c r="CY32" s="661"/>
      <c r="CZ32" s="664" t="s">
        <v>131</v>
      </c>
      <c r="DA32" s="691"/>
      <c r="DB32" s="691"/>
      <c r="DC32" s="694"/>
      <c r="DD32" s="668" t="s">
        <v>131</v>
      </c>
      <c r="DE32" s="660"/>
      <c r="DF32" s="660"/>
      <c r="DG32" s="660"/>
      <c r="DH32" s="660"/>
      <c r="DI32" s="660"/>
      <c r="DJ32" s="660"/>
      <c r="DK32" s="661"/>
      <c r="DL32" s="668" t="s">
        <v>131</v>
      </c>
      <c r="DM32" s="660"/>
      <c r="DN32" s="660"/>
      <c r="DO32" s="660"/>
      <c r="DP32" s="660"/>
      <c r="DQ32" s="660"/>
      <c r="DR32" s="660"/>
      <c r="DS32" s="660"/>
      <c r="DT32" s="660"/>
      <c r="DU32" s="660"/>
      <c r="DV32" s="661"/>
      <c r="DW32" s="664" t="s">
        <v>131</v>
      </c>
      <c r="DX32" s="691"/>
      <c r="DY32" s="691"/>
      <c r="DZ32" s="691"/>
      <c r="EA32" s="691"/>
      <c r="EB32" s="691"/>
      <c r="EC32" s="692"/>
    </row>
    <row r="33" spans="2:133" ht="11.25" customHeight="1" x14ac:dyDescent="0.2">
      <c r="B33" s="656" t="s">
        <v>320</v>
      </c>
      <c r="C33" s="657"/>
      <c r="D33" s="657"/>
      <c r="E33" s="657"/>
      <c r="F33" s="657"/>
      <c r="G33" s="657"/>
      <c r="H33" s="657"/>
      <c r="I33" s="657"/>
      <c r="J33" s="657"/>
      <c r="K33" s="657"/>
      <c r="L33" s="657"/>
      <c r="M33" s="657"/>
      <c r="N33" s="657"/>
      <c r="O33" s="657"/>
      <c r="P33" s="657"/>
      <c r="Q33" s="658"/>
      <c r="R33" s="659">
        <v>11693</v>
      </c>
      <c r="S33" s="660"/>
      <c r="T33" s="660"/>
      <c r="U33" s="660"/>
      <c r="V33" s="660"/>
      <c r="W33" s="660"/>
      <c r="X33" s="660"/>
      <c r="Y33" s="661"/>
      <c r="Z33" s="662">
        <v>0.3</v>
      </c>
      <c r="AA33" s="662"/>
      <c r="AB33" s="662"/>
      <c r="AC33" s="662"/>
      <c r="AD33" s="663">
        <v>2606</v>
      </c>
      <c r="AE33" s="663"/>
      <c r="AF33" s="663"/>
      <c r="AG33" s="663"/>
      <c r="AH33" s="663"/>
      <c r="AI33" s="663"/>
      <c r="AJ33" s="663"/>
      <c r="AK33" s="663"/>
      <c r="AL33" s="664">
        <v>0.1</v>
      </c>
      <c r="AM33" s="665"/>
      <c r="AN33" s="665"/>
      <c r="AO33" s="666"/>
      <c r="AP33" s="711"/>
      <c r="AQ33" s="712"/>
      <c r="AR33" s="712"/>
      <c r="AS33" s="712"/>
      <c r="AT33" s="715"/>
      <c r="AU33" s="219"/>
      <c r="AV33" s="219"/>
      <c r="AW33" s="219"/>
      <c r="AX33" s="680" t="s">
        <v>321</v>
      </c>
      <c r="AY33" s="681"/>
      <c r="AZ33" s="681"/>
      <c r="BA33" s="681"/>
      <c r="BB33" s="681"/>
      <c r="BC33" s="681"/>
      <c r="BD33" s="681"/>
      <c r="BE33" s="681"/>
      <c r="BF33" s="682"/>
      <c r="BG33" s="717">
        <v>98.8</v>
      </c>
      <c r="BH33" s="718"/>
      <c r="BI33" s="718"/>
      <c r="BJ33" s="718"/>
      <c r="BK33" s="718"/>
      <c r="BL33" s="718"/>
      <c r="BM33" s="719">
        <v>92.5</v>
      </c>
      <c r="BN33" s="718"/>
      <c r="BO33" s="718"/>
      <c r="BP33" s="718"/>
      <c r="BQ33" s="720"/>
      <c r="BR33" s="717">
        <v>98.6</v>
      </c>
      <c r="BS33" s="718"/>
      <c r="BT33" s="718"/>
      <c r="BU33" s="718"/>
      <c r="BV33" s="718"/>
      <c r="BW33" s="718"/>
      <c r="BX33" s="719">
        <v>91.4</v>
      </c>
      <c r="BY33" s="718"/>
      <c r="BZ33" s="718"/>
      <c r="CA33" s="718"/>
      <c r="CB33" s="720"/>
      <c r="CD33" s="656" t="s">
        <v>322</v>
      </c>
      <c r="CE33" s="657"/>
      <c r="CF33" s="657"/>
      <c r="CG33" s="657"/>
      <c r="CH33" s="657"/>
      <c r="CI33" s="657"/>
      <c r="CJ33" s="657"/>
      <c r="CK33" s="657"/>
      <c r="CL33" s="657"/>
      <c r="CM33" s="657"/>
      <c r="CN33" s="657"/>
      <c r="CO33" s="657"/>
      <c r="CP33" s="657"/>
      <c r="CQ33" s="658"/>
      <c r="CR33" s="659">
        <v>2438544</v>
      </c>
      <c r="CS33" s="689"/>
      <c r="CT33" s="689"/>
      <c r="CU33" s="689"/>
      <c r="CV33" s="689"/>
      <c r="CW33" s="689"/>
      <c r="CX33" s="689"/>
      <c r="CY33" s="690"/>
      <c r="CZ33" s="664">
        <v>54</v>
      </c>
      <c r="DA33" s="691"/>
      <c r="DB33" s="691"/>
      <c r="DC33" s="694"/>
      <c r="DD33" s="668">
        <v>2099536</v>
      </c>
      <c r="DE33" s="689"/>
      <c r="DF33" s="689"/>
      <c r="DG33" s="689"/>
      <c r="DH33" s="689"/>
      <c r="DI33" s="689"/>
      <c r="DJ33" s="689"/>
      <c r="DK33" s="690"/>
      <c r="DL33" s="668">
        <v>905276</v>
      </c>
      <c r="DM33" s="689"/>
      <c r="DN33" s="689"/>
      <c r="DO33" s="689"/>
      <c r="DP33" s="689"/>
      <c r="DQ33" s="689"/>
      <c r="DR33" s="689"/>
      <c r="DS33" s="689"/>
      <c r="DT33" s="689"/>
      <c r="DU33" s="689"/>
      <c r="DV33" s="690"/>
      <c r="DW33" s="664">
        <v>44.2</v>
      </c>
      <c r="DX33" s="691"/>
      <c r="DY33" s="691"/>
      <c r="DZ33" s="691"/>
      <c r="EA33" s="691"/>
      <c r="EB33" s="691"/>
      <c r="EC33" s="692"/>
    </row>
    <row r="34" spans="2:133" ht="11.25" customHeight="1" x14ac:dyDescent="0.2">
      <c r="B34" s="656" t="s">
        <v>323</v>
      </c>
      <c r="C34" s="657"/>
      <c r="D34" s="657"/>
      <c r="E34" s="657"/>
      <c r="F34" s="657"/>
      <c r="G34" s="657"/>
      <c r="H34" s="657"/>
      <c r="I34" s="657"/>
      <c r="J34" s="657"/>
      <c r="K34" s="657"/>
      <c r="L34" s="657"/>
      <c r="M34" s="657"/>
      <c r="N34" s="657"/>
      <c r="O34" s="657"/>
      <c r="P34" s="657"/>
      <c r="Q34" s="658"/>
      <c r="R34" s="659">
        <v>973507</v>
      </c>
      <c r="S34" s="660"/>
      <c r="T34" s="660"/>
      <c r="U34" s="660"/>
      <c r="V34" s="660"/>
      <c r="W34" s="660"/>
      <c r="X34" s="660"/>
      <c r="Y34" s="661"/>
      <c r="Z34" s="662">
        <v>21.1</v>
      </c>
      <c r="AA34" s="662"/>
      <c r="AB34" s="662"/>
      <c r="AC34" s="662"/>
      <c r="AD34" s="663" t="s">
        <v>177</v>
      </c>
      <c r="AE34" s="663"/>
      <c r="AF34" s="663"/>
      <c r="AG34" s="663"/>
      <c r="AH34" s="663"/>
      <c r="AI34" s="663"/>
      <c r="AJ34" s="663"/>
      <c r="AK34" s="663"/>
      <c r="AL34" s="664" t="s">
        <v>241</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324</v>
      </c>
      <c r="CE34" s="657"/>
      <c r="CF34" s="657"/>
      <c r="CG34" s="657"/>
      <c r="CH34" s="657"/>
      <c r="CI34" s="657"/>
      <c r="CJ34" s="657"/>
      <c r="CK34" s="657"/>
      <c r="CL34" s="657"/>
      <c r="CM34" s="657"/>
      <c r="CN34" s="657"/>
      <c r="CO34" s="657"/>
      <c r="CP34" s="657"/>
      <c r="CQ34" s="658"/>
      <c r="CR34" s="659">
        <v>1015292</v>
      </c>
      <c r="CS34" s="660"/>
      <c r="CT34" s="660"/>
      <c r="CU34" s="660"/>
      <c r="CV34" s="660"/>
      <c r="CW34" s="660"/>
      <c r="CX34" s="660"/>
      <c r="CY34" s="661"/>
      <c r="CZ34" s="664">
        <v>22.5</v>
      </c>
      <c r="DA34" s="691"/>
      <c r="DB34" s="691"/>
      <c r="DC34" s="694"/>
      <c r="DD34" s="668">
        <v>925885</v>
      </c>
      <c r="DE34" s="660"/>
      <c r="DF34" s="660"/>
      <c r="DG34" s="660"/>
      <c r="DH34" s="660"/>
      <c r="DI34" s="660"/>
      <c r="DJ34" s="660"/>
      <c r="DK34" s="661"/>
      <c r="DL34" s="668">
        <v>331823</v>
      </c>
      <c r="DM34" s="660"/>
      <c r="DN34" s="660"/>
      <c r="DO34" s="660"/>
      <c r="DP34" s="660"/>
      <c r="DQ34" s="660"/>
      <c r="DR34" s="660"/>
      <c r="DS34" s="660"/>
      <c r="DT34" s="660"/>
      <c r="DU34" s="660"/>
      <c r="DV34" s="661"/>
      <c r="DW34" s="664">
        <v>16.2</v>
      </c>
      <c r="DX34" s="691"/>
      <c r="DY34" s="691"/>
      <c r="DZ34" s="691"/>
      <c r="EA34" s="691"/>
      <c r="EB34" s="691"/>
      <c r="EC34" s="692"/>
    </row>
    <row r="35" spans="2:133" ht="11.25" customHeight="1" x14ac:dyDescent="0.2">
      <c r="B35" s="656" t="s">
        <v>325</v>
      </c>
      <c r="C35" s="657"/>
      <c r="D35" s="657"/>
      <c r="E35" s="657"/>
      <c r="F35" s="657"/>
      <c r="G35" s="657"/>
      <c r="H35" s="657"/>
      <c r="I35" s="657"/>
      <c r="J35" s="657"/>
      <c r="K35" s="657"/>
      <c r="L35" s="657"/>
      <c r="M35" s="657"/>
      <c r="N35" s="657"/>
      <c r="O35" s="657"/>
      <c r="P35" s="657"/>
      <c r="Q35" s="658"/>
      <c r="R35" s="659">
        <v>30765</v>
      </c>
      <c r="S35" s="660"/>
      <c r="T35" s="660"/>
      <c r="U35" s="660"/>
      <c r="V35" s="660"/>
      <c r="W35" s="660"/>
      <c r="X35" s="660"/>
      <c r="Y35" s="661"/>
      <c r="Z35" s="662">
        <v>0.7</v>
      </c>
      <c r="AA35" s="662"/>
      <c r="AB35" s="662"/>
      <c r="AC35" s="662"/>
      <c r="AD35" s="663" t="s">
        <v>177</v>
      </c>
      <c r="AE35" s="663"/>
      <c r="AF35" s="663"/>
      <c r="AG35" s="663"/>
      <c r="AH35" s="663"/>
      <c r="AI35" s="663"/>
      <c r="AJ35" s="663"/>
      <c r="AK35" s="663"/>
      <c r="AL35" s="664" t="s">
        <v>131</v>
      </c>
      <c r="AM35" s="665"/>
      <c r="AN35" s="665"/>
      <c r="AO35" s="666"/>
      <c r="AP35" s="222"/>
      <c r="AQ35" s="641" t="s">
        <v>326</v>
      </c>
      <c r="AR35" s="642"/>
      <c r="AS35" s="642"/>
      <c r="AT35" s="642"/>
      <c r="AU35" s="642"/>
      <c r="AV35" s="642"/>
      <c r="AW35" s="642"/>
      <c r="AX35" s="642"/>
      <c r="AY35" s="642"/>
      <c r="AZ35" s="642"/>
      <c r="BA35" s="642"/>
      <c r="BB35" s="642"/>
      <c r="BC35" s="642"/>
      <c r="BD35" s="642"/>
      <c r="BE35" s="642"/>
      <c r="BF35" s="643"/>
      <c r="BG35" s="641" t="s">
        <v>327</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328</v>
      </c>
      <c r="CE35" s="657"/>
      <c r="CF35" s="657"/>
      <c r="CG35" s="657"/>
      <c r="CH35" s="657"/>
      <c r="CI35" s="657"/>
      <c r="CJ35" s="657"/>
      <c r="CK35" s="657"/>
      <c r="CL35" s="657"/>
      <c r="CM35" s="657"/>
      <c r="CN35" s="657"/>
      <c r="CO35" s="657"/>
      <c r="CP35" s="657"/>
      <c r="CQ35" s="658"/>
      <c r="CR35" s="659">
        <v>67111</v>
      </c>
      <c r="CS35" s="689"/>
      <c r="CT35" s="689"/>
      <c r="CU35" s="689"/>
      <c r="CV35" s="689"/>
      <c r="CW35" s="689"/>
      <c r="CX35" s="689"/>
      <c r="CY35" s="690"/>
      <c r="CZ35" s="664">
        <v>1.5</v>
      </c>
      <c r="DA35" s="691"/>
      <c r="DB35" s="691"/>
      <c r="DC35" s="694"/>
      <c r="DD35" s="668">
        <v>61054</v>
      </c>
      <c r="DE35" s="689"/>
      <c r="DF35" s="689"/>
      <c r="DG35" s="689"/>
      <c r="DH35" s="689"/>
      <c r="DI35" s="689"/>
      <c r="DJ35" s="689"/>
      <c r="DK35" s="690"/>
      <c r="DL35" s="668">
        <v>61054</v>
      </c>
      <c r="DM35" s="689"/>
      <c r="DN35" s="689"/>
      <c r="DO35" s="689"/>
      <c r="DP35" s="689"/>
      <c r="DQ35" s="689"/>
      <c r="DR35" s="689"/>
      <c r="DS35" s="689"/>
      <c r="DT35" s="689"/>
      <c r="DU35" s="689"/>
      <c r="DV35" s="690"/>
      <c r="DW35" s="664">
        <v>3</v>
      </c>
      <c r="DX35" s="691"/>
      <c r="DY35" s="691"/>
      <c r="DZ35" s="691"/>
      <c r="EA35" s="691"/>
      <c r="EB35" s="691"/>
      <c r="EC35" s="692"/>
    </row>
    <row r="36" spans="2:133" ht="11.25" customHeight="1" x14ac:dyDescent="0.2">
      <c r="B36" s="656" t="s">
        <v>329</v>
      </c>
      <c r="C36" s="657"/>
      <c r="D36" s="657"/>
      <c r="E36" s="657"/>
      <c r="F36" s="657"/>
      <c r="G36" s="657"/>
      <c r="H36" s="657"/>
      <c r="I36" s="657"/>
      <c r="J36" s="657"/>
      <c r="K36" s="657"/>
      <c r="L36" s="657"/>
      <c r="M36" s="657"/>
      <c r="N36" s="657"/>
      <c r="O36" s="657"/>
      <c r="P36" s="657"/>
      <c r="Q36" s="658"/>
      <c r="R36" s="659">
        <v>39823</v>
      </c>
      <c r="S36" s="660"/>
      <c r="T36" s="660"/>
      <c r="U36" s="660"/>
      <c r="V36" s="660"/>
      <c r="W36" s="660"/>
      <c r="X36" s="660"/>
      <c r="Y36" s="661"/>
      <c r="Z36" s="662">
        <v>0.9</v>
      </c>
      <c r="AA36" s="662"/>
      <c r="AB36" s="662"/>
      <c r="AC36" s="662"/>
      <c r="AD36" s="663" t="s">
        <v>131</v>
      </c>
      <c r="AE36" s="663"/>
      <c r="AF36" s="663"/>
      <c r="AG36" s="663"/>
      <c r="AH36" s="663"/>
      <c r="AI36" s="663"/>
      <c r="AJ36" s="663"/>
      <c r="AK36" s="663"/>
      <c r="AL36" s="664" t="s">
        <v>177</v>
      </c>
      <c r="AM36" s="665"/>
      <c r="AN36" s="665"/>
      <c r="AO36" s="666"/>
      <c r="AP36" s="222"/>
      <c r="AQ36" s="721" t="s">
        <v>330</v>
      </c>
      <c r="AR36" s="722"/>
      <c r="AS36" s="722"/>
      <c r="AT36" s="722"/>
      <c r="AU36" s="722"/>
      <c r="AV36" s="722"/>
      <c r="AW36" s="722"/>
      <c r="AX36" s="722"/>
      <c r="AY36" s="723"/>
      <c r="AZ36" s="648">
        <v>234361</v>
      </c>
      <c r="BA36" s="649"/>
      <c r="BB36" s="649"/>
      <c r="BC36" s="649"/>
      <c r="BD36" s="649"/>
      <c r="BE36" s="649"/>
      <c r="BF36" s="724"/>
      <c r="BG36" s="645" t="s">
        <v>331</v>
      </c>
      <c r="BH36" s="646"/>
      <c r="BI36" s="646"/>
      <c r="BJ36" s="646"/>
      <c r="BK36" s="646"/>
      <c r="BL36" s="646"/>
      <c r="BM36" s="646"/>
      <c r="BN36" s="646"/>
      <c r="BO36" s="646"/>
      <c r="BP36" s="646"/>
      <c r="BQ36" s="646"/>
      <c r="BR36" s="646"/>
      <c r="BS36" s="646"/>
      <c r="BT36" s="646"/>
      <c r="BU36" s="647"/>
      <c r="BV36" s="648">
        <v>41814</v>
      </c>
      <c r="BW36" s="649"/>
      <c r="BX36" s="649"/>
      <c r="BY36" s="649"/>
      <c r="BZ36" s="649"/>
      <c r="CA36" s="649"/>
      <c r="CB36" s="724"/>
      <c r="CD36" s="656" t="s">
        <v>332</v>
      </c>
      <c r="CE36" s="657"/>
      <c r="CF36" s="657"/>
      <c r="CG36" s="657"/>
      <c r="CH36" s="657"/>
      <c r="CI36" s="657"/>
      <c r="CJ36" s="657"/>
      <c r="CK36" s="657"/>
      <c r="CL36" s="657"/>
      <c r="CM36" s="657"/>
      <c r="CN36" s="657"/>
      <c r="CO36" s="657"/>
      <c r="CP36" s="657"/>
      <c r="CQ36" s="658"/>
      <c r="CR36" s="659">
        <v>905584</v>
      </c>
      <c r="CS36" s="660"/>
      <c r="CT36" s="660"/>
      <c r="CU36" s="660"/>
      <c r="CV36" s="660"/>
      <c r="CW36" s="660"/>
      <c r="CX36" s="660"/>
      <c r="CY36" s="661"/>
      <c r="CZ36" s="664">
        <v>20</v>
      </c>
      <c r="DA36" s="691"/>
      <c r="DB36" s="691"/>
      <c r="DC36" s="694"/>
      <c r="DD36" s="668">
        <v>743160</v>
      </c>
      <c r="DE36" s="660"/>
      <c r="DF36" s="660"/>
      <c r="DG36" s="660"/>
      <c r="DH36" s="660"/>
      <c r="DI36" s="660"/>
      <c r="DJ36" s="660"/>
      <c r="DK36" s="661"/>
      <c r="DL36" s="668">
        <v>374349</v>
      </c>
      <c r="DM36" s="660"/>
      <c r="DN36" s="660"/>
      <c r="DO36" s="660"/>
      <c r="DP36" s="660"/>
      <c r="DQ36" s="660"/>
      <c r="DR36" s="660"/>
      <c r="DS36" s="660"/>
      <c r="DT36" s="660"/>
      <c r="DU36" s="660"/>
      <c r="DV36" s="661"/>
      <c r="DW36" s="664">
        <v>18.3</v>
      </c>
      <c r="DX36" s="691"/>
      <c r="DY36" s="691"/>
      <c r="DZ36" s="691"/>
      <c r="EA36" s="691"/>
      <c r="EB36" s="691"/>
      <c r="EC36" s="692"/>
    </row>
    <row r="37" spans="2:133" ht="11.25" customHeight="1" x14ac:dyDescent="0.2">
      <c r="B37" s="656" t="s">
        <v>333</v>
      </c>
      <c r="C37" s="657"/>
      <c r="D37" s="657"/>
      <c r="E37" s="657"/>
      <c r="F37" s="657"/>
      <c r="G37" s="657"/>
      <c r="H37" s="657"/>
      <c r="I37" s="657"/>
      <c r="J37" s="657"/>
      <c r="K37" s="657"/>
      <c r="L37" s="657"/>
      <c r="M37" s="657"/>
      <c r="N37" s="657"/>
      <c r="O37" s="657"/>
      <c r="P37" s="657"/>
      <c r="Q37" s="658"/>
      <c r="R37" s="659">
        <v>45797</v>
      </c>
      <c r="S37" s="660"/>
      <c r="T37" s="660"/>
      <c r="U37" s="660"/>
      <c r="V37" s="660"/>
      <c r="W37" s="660"/>
      <c r="X37" s="660"/>
      <c r="Y37" s="661"/>
      <c r="Z37" s="662">
        <v>1</v>
      </c>
      <c r="AA37" s="662"/>
      <c r="AB37" s="662"/>
      <c r="AC37" s="662"/>
      <c r="AD37" s="663">
        <v>42</v>
      </c>
      <c r="AE37" s="663"/>
      <c r="AF37" s="663"/>
      <c r="AG37" s="663"/>
      <c r="AH37" s="663"/>
      <c r="AI37" s="663"/>
      <c r="AJ37" s="663"/>
      <c r="AK37" s="663"/>
      <c r="AL37" s="664">
        <v>0</v>
      </c>
      <c r="AM37" s="665"/>
      <c r="AN37" s="665"/>
      <c r="AO37" s="666"/>
      <c r="AQ37" s="725" t="s">
        <v>334</v>
      </c>
      <c r="AR37" s="726"/>
      <c r="AS37" s="726"/>
      <c r="AT37" s="726"/>
      <c r="AU37" s="726"/>
      <c r="AV37" s="726"/>
      <c r="AW37" s="726"/>
      <c r="AX37" s="726"/>
      <c r="AY37" s="727"/>
      <c r="AZ37" s="659">
        <v>22340</v>
      </c>
      <c r="BA37" s="660"/>
      <c r="BB37" s="660"/>
      <c r="BC37" s="660"/>
      <c r="BD37" s="689"/>
      <c r="BE37" s="689"/>
      <c r="BF37" s="705"/>
      <c r="BG37" s="656" t="s">
        <v>335</v>
      </c>
      <c r="BH37" s="657"/>
      <c r="BI37" s="657"/>
      <c r="BJ37" s="657"/>
      <c r="BK37" s="657"/>
      <c r="BL37" s="657"/>
      <c r="BM37" s="657"/>
      <c r="BN37" s="657"/>
      <c r="BO37" s="657"/>
      <c r="BP37" s="657"/>
      <c r="BQ37" s="657"/>
      <c r="BR37" s="657"/>
      <c r="BS37" s="657"/>
      <c r="BT37" s="657"/>
      <c r="BU37" s="658"/>
      <c r="BV37" s="659">
        <v>36963</v>
      </c>
      <c r="BW37" s="660"/>
      <c r="BX37" s="660"/>
      <c r="BY37" s="660"/>
      <c r="BZ37" s="660"/>
      <c r="CA37" s="660"/>
      <c r="CB37" s="669"/>
      <c r="CD37" s="656" t="s">
        <v>336</v>
      </c>
      <c r="CE37" s="657"/>
      <c r="CF37" s="657"/>
      <c r="CG37" s="657"/>
      <c r="CH37" s="657"/>
      <c r="CI37" s="657"/>
      <c r="CJ37" s="657"/>
      <c r="CK37" s="657"/>
      <c r="CL37" s="657"/>
      <c r="CM37" s="657"/>
      <c r="CN37" s="657"/>
      <c r="CO37" s="657"/>
      <c r="CP37" s="657"/>
      <c r="CQ37" s="658"/>
      <c r="CR37" s="659">
        <v>327816</v>
      </c>
      <c r="CS37" s="689"/>
      <c r="CT37" s="689"/>
      <c r="CU37" s="689"/>
      <c r="CV37" s="689"/>
      <c r="CW37" s="689"/>
      <c r="CX37" s="689"/>
      <c r="CY37" s="690"/>
      <c r="CZ37" s="664">
        <v>7.3</v>
      </c>
      <c r="DA37" s="691"/>
      <c r="DB37" s="691"/>
      <c r="DC37" s="694"/>
      <c r="DD37" s="668">
        <v>324175</v>
      </c>
      <c r="DE37" s="689"/>
      <c r="DF37" s="689"/>
      <c r="DG37" s="689"/>
      <c r="DH37" s="689"/>
      <c r="DI37" s="689"/>
      <c r="DJ37" s="689"/>
      <c r="DK37" s="690"/>
      <c r="DL37" s="668">
        <v>308638</v>
      </c>
      <c r="DM37" s="689"/>
      <c r="DN37" s="689"/>
      <c r="DO37" s="689"/>
      <c r="DP37" s="689"/>
      <c r="DQ37" s="689"/>
      <c r="DR37" s="689"/>
      <c r="DS37" s="689"/>
      <c r="DT37" s="689"/>
      <c r="DU37" s="689"/>
      <c r="DV37" s="690"/>
      <c r="DW37" s="664">
        <v>15.1</v>
      </c>
      <c r="DX37" s="691"/>
      <c r="DY37" s="691"/>
      <c r="DZ37" s="691"/>
      <c r="EA37" s="691"/>
      <c r="EB37" s="691"/>
      <c r="EC37" s="692"/>
    </row>
    <row r="38" spans="2:133" ht="11.25" customHeight="1" x14ac:dyDescent="0.2">
      <c r="B38" s="656" t="s">
        <v>337</v>
      </c>
      <c r="C38" s="657"/>
      <c r="D38" s="657"/>
      <c r="E38" s="657"/>
      <c r="F38" s="657"/>
      <c r="G38" s="657"/>
      <c r="H38" s="657"/>
      <c r="I38" s="657"/>
      <c r="J38" s="657"/>
      <c r="K38" s="657"/>
      <c r="L38" s="657"/>
      <c r="M38" s="657"/>
      <c r="N38" s="657"/>
      <c r="O38" s="657"/>
      <c r="P38" s="657"/>
      <c r="Q38" s="658"/>
      <c r="R38" s="659">
        <v>729659</v>
      </c>
      <c r="S38" s="660"/>
      <c r="T38" s="660"/>
      <c r="U38" s="660"/>
      <c r="V38" s="660"/>
      <c r="W38" s="660"/>
      <c r="X38" s="660"/>
      <c r="Y38" s="661"/>
      <c r="Z38" s="662">
        <v>15.8</v>
      </c>
      <c r="AA38" s="662"/>
      <c r="AB38" s="662"/>
      <c r="AC38" s="662"/>
      <c r="AD38" s="663" t="s">
        <v>241</v>
      </c>
      <c r="AE38" s="663"/>
      <c r="AF38" s="663"/>
      <c r="AG38" s="663"/>
      <c r="AH38" s="663"/>
      <c r="AI38" s="663"/>
      <c r="AJ38" s="663"/>
      <c r="AK38" s="663"/>
      <c r="AL38" s="664" t="s">
        <v>131</v>
      </c>
      <c r="AM38" s="665"/>
      <c r="AN38" s="665"/>
      <c r="AO38" s="666"/>
      <c r="AQ38" s="725" t="s">
        <v>338</v>
      </c>
      <c r="AR38" s="726"/>
      <c r="AS38" s="726"/>
      <c r="AT38" s="726"/>
      <c r="AU38" s="726"/>
      <c r="AV38" s="726"/>
      <c r="AW38" s="726"/>
      <c r="AX38" s="726"/>
      <c r="AY38" s="727"/>
      <c r="AZ38" s="659" t="s">
        <v>131</v>
      </c>
      <c r="BA38" s="660"/>
      <c r="BB38" s="660"/>
      <c r="BC38" s="660"/>
      <c r="BD38" s="689"/>
      <c r="BE38" s="689"/>
      <c r="BF38" s="705"/>
      <c r="BG38" s="656" t="s">
        <v>339</v>
      </c>
      <c r="BH38" s="657"/>
      <c r="BI38" s="657"/>
      <c r="BJ38" s="657"/>
      <c r="BK38" s="657"/>
      <c r="BL38" s="657"/>
      <c r="BM38" s="657"/>
      <c r="BN38" s="657"/>
      <c r="BO38" s="657"/>
      <c r="BP38" s="657"/>
      <c r="BQ38" s="657"/>
      <c r="BR38" s="657"/>
      <c r="BS38" s="657"/>
      <c r="BT38" s="657"/>
      <c r="BU38" s="658"/>
      <c r="BV38" s="659">
        <v>738</v>
      </c>
      <c r="BW38" s="660"/>
      <c r="BX38" s="660"/>
      <c r="BY38" s="660"/>
      <c r="BZ38" s="660"/>
      <c r="CA38" s="660"/>
      <c r="CB38" s="669"/>
      <c r="CD38" s="656" t="s">
        <v>340</v>
      </c>
      <c r="CE38" s="657"/>
      <c r="CF38" s="657"/>
      <c r="CG38" s="657"/>
      <c r="CH38" s="657"/>
      <c r="CI38" s="657"/>
      <c r="CJ38" s="657"/>
      <c r="CK38" s="657"/>
      <c r="CL38" s="657"/>
      <c r="CM38" s="657"/>
      <c r="CN38" s="657"/>
      <c r="CO38" s="657"/>
      <c r="CP38" s="657"/>
      <c r="CQ38" s="658"/>
      <c r="CR38" s="659">
        <v>212021</v>
      </c>
      <c r="CS38" s="660"/>
      <c r="CT38" s="660"/>
      <c r="CU38" s="660"/>
      <c r="CV38" s="660"/>
      <c r="CW38" s="660"/>
      <c r="CX38" s="660"/>
      <c r="CY38" s="661"/>
      <c r="CZ38" s="664">
        <v>4.7</v>
      </c>
      <c r="DA38" s="691"/>
      <c r="DB38" s="691"/>
      <c r="DC38" s="694"/>
      <c r="DD38" s="668">
        <v>161203</v>
      </c>
      <c r="DE38" s="660"/>
      <c r="DF38" s="660"/>
      <c r="DG38" s="660"/>
      <c r="DH38" s="660"/>
      <c r="DI38" s="660"/>
      <c r="DJ38" s="660"/>
      <c r="DK38" s="661"/>
      <c r="DL38" s="668">
        <v>138050</v>
      </c>
      <c r="DM38" s="660"/>
      <c r="DN38" s="660"/>
      <c r="DO38" s="660"/>
      <c r="DP38" s="660"/>
      <c r="DQ38" s="660"/>
      <c r="DR38" s="660"/>
      <c r="DS38" s="660"/>
      <c r="DT38" s="660"/>
      <c r="DU38" s="660"/>
      <c r="DV38" s="661"/>
      <c r="DW38" s="664">
        <v>6.7</v>
      </c>
      <c r="DX38" s="691"/>
      <c r="DY38" s="691"/>
      <c r="DZ38" s="691"/>
      <c r="EA38" s="691"/>
      <c r="EB38" s="691"/>
      <c r="EC38" s="692"/>
    </row>
    <row r="39" spans="2:133" ht="11.25" customHeight="1" x14ac:dyDescent="0.2">
      <c r="B39" s="656" t="s">
        <v>341</v>
      </c>
      <c r="C39" s="657"/>
      <c r="D39" s="657"/>
      <c r="E39" s="657"/>
      <c r="F39" s="657"/>
      <c r="G39" s="657"/>
      <c r="H39" s="657"/>
      <c r="I39" s="657"/>
      <c r="J39" s="657"/>
      <c r="K39" s="657"/>
      <c r="L39" s="657"/>
      <c r="M39" s="657"/>
      <c r="N39" s="657"/>
      <c r="O39" s="657"/>
      <c r="P39" s="657"/>
      <c r="Q39" s="658"/>
      <c r="R39" s="659" t="s">
        <v>131</v>
      </c>
      <c r="S39" s="660"/>
      <c r="T39" s="660"/>
      <c r="U39" s="660"/>
      <c r="V39" s="660"/>
      <c r="W39" s="660"/>
      <c r="X39" s="660"/>
      <c r="Y39" s="661"/>
      <c r="Z39" s="662" t="s">
        <v>131</v>
      </c>
      <c r="AA39" s="662"/>
      <c r="AB39" s="662"/>
      <c r="AC39" s="662"/>
      <c r="AD39" s="663" t="s">
        <v>131</v>
      </c>
      <c r="AE39" s="663"/>
      <c r="AF39" s="663"/>
      <c r="AG39" s="663"/>
      <c r="AH39" s="663"/>
      <c r="AI39" s="663"/>
      <c r="AJ39" s="663"/>
      <c r="AK39" s="663"/>
      <c r="AL39" s="664" t="s">
        <v>131</v>
      </c>
      <c r="AM39" s="665"/>
      <c r="AN39" s="665"/>
      <c r="AO39" s="666"/>
      <c r="AQ39" s="725" t="s">
        <v>342</v>
      </c>
      <c r="AR39" s="726"/>
      <c r="AS39" s="726"/>
      <c r="AT39" s="726"/>
      <c r="AU39" s="726"/>
      <c r="AV39" s="726"/>
      <c r="AW39" s="726"/>
      <c r="AX39" s="726"/>
      <c r="AY39" s="727"/>
      <c r="AZ39" s="659" t="s">
        <v>131</v>
      </c>
      <c r="BA39" s="660"/>
      <c r="BB39" s="660"/>
      <c r="BC39" s="660"/>
      <c r="BD39" s="689"/>
      <c r="BE39" s="689"/>
      <c r="BF39" s="705"/>
      <c r="BG39" s="656" t="s">
        <v>343</v>
      </c>
      <c r="BH39" s="657"/>
      <c r="BI39" s="657"/>
      <c r="BJ39" s="657"/>
      <c r="BK39" s="657"/>
      <c r="BL39" s="657"/>
      <c r="BM39" s="657"/>
      <c r="BN39" s="657"/>
      <c r="BO39" s="657"/>
      <c r="BP39" s="657"/>
      <c r="BQ39" s="657"/>
      <c r="BR39" s="657"/>
      <c r="BS39" s="657"/>
      <c r="BT39" s="657"/>
      <c r="BU39" s="658"/>
      <c r="BV39" s="659">
        <v>1362</v>
      </c>
      <c r="BW39" s="660"/>
      <c r="BX39" s="660"/>
      <c r="BY39" s="660"/>
      <c r="BZ39" s="660"/>
      <c r="CA39" s="660"/>
      <c r="CB39" s="669"/>
      <c r="CD39" s="656" t="s">
        <v>344</v>
      </c>
      <c r="CE39" s="657"/>
      <c r="CF39" s="657"/>
      <c r="CG39" s="657"/>
      <c r="CH39" s="657"/>
      <c r="CI39" s="657"/>
      <c r="CJ39" s="657"/>
      <c r="CK39" s="657"/>
      <c r="CL39" s="657"/>
      <c r="CM39" s="657"/>
      <c r="CN39" s="657"/>
      <c r="CO39" s="657"/>
      <c r="CP39" s="657"/>
      <c r="CQ39" s="658"/>
      <c r="CR39" s="659">
        <v>227156</v>
      </c>
      <c r="CS39" s="689"/>
      <c r="CT39" s="689"/>
      <c r="CU39" s="689"/>
      <c r="CV39" s="689"/>
      <c r="CW39" s="689"/>
      <c r="CX39" s="689"/>
      <c r="CY39" s="690"/>
      <c r="CZ39" s="664">
        <v>5</v>
      </c>
      <c r="DA39" s="691"/>
      <c r="DB39" s="691"/>
      <c r="DC39" s="694"/>
      <c r="DD39" s="668">
        <v>208234</v>
      </c>
      <c r="DE39" s="689"/>
      <c r="DF39" s="689"/>
      <c r="DG39" s="689"/>
      <c r="DH39" s="689"/>
      <c r="DI39" s="689"/>
      <c r="DJ39" s="689"/>
      <c r="DK39" s="690"/>
      <c r="DL39" s="668" t="s">
        <v>241</v>
      </c>
      <c r="DM39" s="689"/>
      <c r="DN39" s="689"/>
      <c r="DO39" s="689"/>
      <c r="DP39" s="689"/>
      <c r="DQ39" s="689"/>
      <c r="DR39" s="689"/>
      <c r="DS39" s="689"/>
      <c r="DT39" s="689"/>
      <c r="DU39" s="689"/>
      <c r="DV39" s="690"/>
      <c r="DW39" s="664" t="s">
        <v>177</v>
      </c>
      <c r="DX39" s="691"/>
      <c r="DY39" s="691"/>
      <c r="DZ39" s="691"/>
      <c r="EA39" s="691"/>
      <c r="EB39" s="691"/>
      <c r="EC39" s="692"/>
    </row>
    <row r="40" spans="2:133" ht="11.25" customHeight="1" x14ac:dyDescent="0.2">
      <c r="B40" s="656" t="s">
        <v>345</v>
      </c>
      <c r="C40" s="657"/>
      <c r="D40" s="657"/>
      <c r="E40" s="657"/>
      <c r="F40" s="657"/>
      <c r="G40" s="657"/>
      <c r="H40" s="657"/>
      <c r="I40" s="657"/>
      <c r="J40" s="657"/>
      <c r="K40" s="657"/>
      <c r="L40" s="657"/>
      <c r="M40" s="657"/>
      <c r="N40" s="657"/>
      <c r="O40" s="657"/>
      <c r="P40" s="657"/>
      <c r="Q40" s="658"/>
      <c r="R40" s="659">
        <v>19459</v>
      </c>
      <c r="S40" s="660"/>
      <c r="T40" s="660"/>
      <c r="U40" s="660"/>
      <c r="V40" s="660"/>
      <c r="W40" s="660"/>
      <c r="X40" s="660"/>
      <c r="Y40" s="661"/>
      <c r="Z40" s="662">
        <v>0.4</v>
      </c>
      <c r="AA40" s="662"/>
      <c r="AB40" s="662"/>
      <c r="AC40" s="662"/>
      <c r="AD40" s="663" t="s">
        <v>241</v>
      </c>
      <c r="AE40" s="663"/>
      <c r="AF40" s="663"/>
      <c r="AG40" s="663"/>
      <c r="AH40" s="663"/>
      <c r="AI40" s="663"/>
      <c r="AJ40" s="663"/>
      <c r="AK40" s="663"/>
      <c r="AL40" s="664" t="s">
        <v>177</v>
      </c>
      <c r="AM40" s="665"/>
      <c r="AN40" s="665"/>
      <c r="AO40" s="666"/>
      <c r="AQ40" s="725" t="s">
        <v>346</v>
      </c>
      <c r="AR40" s="726"/>
      <c r="AS40" s="726"/>
      <c r="AT40" s="726"/>
      <c r="AU40" s="726"/>
      <c r="AV40" s="726"/>
      <c r="AW40" s="726"/>
      <c r="AX40" s="726"/>
      <c r="AY40" s="727"/>
      <c r="AZ40" s="659" t="s">
        <v>241</v>
      </c>
      <c r="BA40" s="660"/>
      <c r="BB40" s="660"/>
      <c r="BC40" s="660"/>
      <c r="BD40" s="689"/>
      <c r="BE40" s="689"/>
      <c r="BF40" s="705"/>
      <c r="BG40" s="709" t="s">
        <v>347</v>
      </c>
      <c r="BH40" s="710"/>
      <c r="BI40" s="710"/>
      <c r="BJ40" s="710"/>
      <c r="BK40" s="710"/>
      <c r="BL40" s="223"/>
      <c r="BM40" s="657" t="s">
        <v>348</v>
      </c>
      <c r="BN40" s="657"/>
      <c r="BO40" s="657"/>
      <c r="BP40" s="657"/>
      <c r="BQ40" s="657"/>
      <c r="BR40" s="657"/>
      <c r="BS40" s="657"/>
      <c r="BT40" s="657"/>
      <c r="BU40" s="658"/>
      <c r="BV40" s="659">
        <v>129</v>
      </c>
      <c r="BW40" s="660"/>
      <c r="BX40" s="660"/>
      <c r="BY40" s="660"/>
      <c r="BZ40" s="660"/>
      <c r="CA40" s="660"/>
      <c r="CB40" s="669"/>
      <c r="CD40" s="656" t="s">
        <v>349</v>
      </c>
      <c r="CE40" s="657"/>
      <c r="CF40" s="657"/>
      <c r="CG40" s="657"/>
      <c r="CH40" s="657"/>
      <c r="CI40" s="657"/>
      <c r="CJ40" s="657"/>
      <c r="CK40" s="657"/>
      <c r="CL40" s="657"/>
      <c r="CM40" s="657"/>
      <c r="CN40" s="657"/>
      <c r="CO40" s="657"/>
      <c r="CP40" s="657"/>
      <c r="CQ40" s="658"/>
      <c r="CR40" s="659">
        <v>11380</v>
      </c>
      <c r="CS40" s="660"/>
      <c r="CT40" s="660"/>
      <c r="CU40" s="660"/>
      <c r="CV40" s="660"/>
      <c r="CW40" s="660"/>
      <c r="CX40" s="660"/>
      <c r="CY40" s="661"/>
      <c r="CZ40" s="664">
        <v>0.3</v>
      </c>
      <c r="DA40" s="691"/>
      <c r="DB40" s="691"/>
      <c r="DC40" s="694"/>
      <c r="DD40" s="668" t="s">
        <v>131</v>
      </c>
      <c r="DE40" s="660"/>
      <c r="DF40" s="660"/>
      <c r="DG40" s="660"/>
      <c r="DH40" s="660"/>
      <c r="DI40" s="660"/>
      <c r="DJ40" s="660"/>
      <c r="DK40" s="661"/>
      <c r="DL40" s="668" t="s">
        <v>241</v>
      </c>
      <c r="DM40" s="660"/>
      <c r="DN40" s="660"/>
      <c r="DO40" s="660"/>
      <c r="DP40" s="660"/>
      <c r="DQ40" s="660"/>
      <c r="DR40" s="660"/>
      <c r="DS40" s="660"/>
      <c r="DT40" s="660"/>
      <c r="DU40" s="660"/>
      <c r="DV40" s="661"/>
      <c r="DW40" s="664" t="s">
        <v>241</v>
      </c>
      <c r="DX40" s="691"/>
      <c r="DY40" s="691"/>
      <c r="DZ40" s="691"/>
      <c r="EA40" s="691"/>
      <c r="EB40" s="691"/>
      <c r="EC40" s="692"/>
    </row>
    <row r="41" spans="2:133" ht="11.25" customHeight="1" x14ac:dyDescent="0.2">
      <c r="B41" s="680" t="s">
        <v>350</v>
      </c>
      <c r="C41" s="681"/>
      <c r="D41" s="681"/>
      <c r="E41" s="681"/>
      <c r="F41" s="681"/>
      <c r="G41" s="681"/>
      <c r="H41" s="681"/>
      <c r="I41" s="681"/>
      <c r="J41" s="681"/>
      <c r="K41" s="681"/>
      <c r="L41" s="681"/>
      <c r="M41" s="681"/>
      <c r="N41" s="681"/>
      <c r="O41" s="681"/>
      <c r="P41" s="681"/>
      <c r="Q41" s="682"/>
      <c r="R41" s="734">
        <v>4620904</v>
      </c>
      <c r="S41" s="735"/>
      <c r="T41" s="735"/>
      <c r="U41" s="735"/>
      <c r="V41" s="735"/>
      <c r="W41" s="735"/>
      <c r="X41" s="735"/>
      <c r="Y41" s="736"/>
      <c r="Z41" s="737">
        <v>100</v>
      </c>
      <c r="AA41" s="737"/>
      <c r="AB41" s="737"/>
      <c r="AC41" s="737"/>
      <c r="AD41" s="738">
        <v>2029400</v>
      </c>
      <c r="AE41" s="738"/>
      <c r="AF41" s="738"/>
      <c r="AG41" s="738"/>
      <c r="AH41" s="738"/>
      <c r="AI41" s="738"/>
      <c r="AJ41" s="738"/>
      <c r="AK41" s="738"/>
      <c r="AL41" s="739">
        <v>100</v>
      </c>
      <c r="AM41" s="719"/>
      <c r="AN41" s="719"/>
      <c r="AO41" s="740"/>
      <c r="AQ41" s="725" t="s">
        <v>351</v>
      </c>
      <c r="AR41" s="726"/>
      <c r="AS41" s="726"/>
      <c r="AT41" s="726"/>
      <c r="AU41" s="726"/>
      <c r="AV41" s="726"/>
      <c r="AW41" s="726"/>
      <c r="AX41" s="726"/>
      <c r="AY41" s="727"/>
      <c r="AZ41" s="659">
        <v>62812</v>
      </c>
      <c r="BA41" s="660"/>
      <c r="BB41" s="660"/>
      <c r="BC41" s="660"/>
      <c r="BD41" s="689"/>
      <c r="BE41" s="689"/>
      <c r="BF41" s="705"/>
      <c r="BG41" s="709"/>
      <c r="BH41" s="710"/>
      <c r="BI41" s="710"/>
      <c r="BJ41" s="710"/>
      <c r="BK41" s="710"/>
      <c r="BL41" s="223"/>
      <c r="BM41" s="657" t="s">
        <v>352</v>
      </c>
      <c r="BN41" s="657"/>
      <c r="BO41" s="657"/>
      <c r="BP41" s="657"/>
      <c r="BQ41" s="657"/>
      <c r="BR41" s="657"/>
      <c r="BS41" s="657"/>
      <c r="BT41" s="657"/>
      <c r="BU41" s="658"/>
      <c r="BV41" s="659" t="s">
        <v>131</v>
      </c>
      <c r="BW41" s="660"/>
      <c r="BX41" s="660"/>
      <c r="BY41" s="660"/>
      <c r="BZ41" s="660"/>
      <c r="CA41" s="660"/>
      <c r="CB41" s="669"/>
      <c r="CD41" s="656" t="s">
        <v>353</v>
      </c>
      <c r="CE41" s="657"/>
      <c r="CF41" s="657"/>
      <c r="CG41" s="657"/>
      <c r="CH41" s="657"/>
      <c r="CI41" s="657"/>
      <c r="CJ41" s="657"/>
      <c r="CK41" s="657"/>
      <c r="CL41" s="657"/>
      <c r="CM41" s="657"/>
      <c r="CN41" s="657"/>
      <c r="CO41" s="657"/>
      <c r="CP41" s="657"/>
      <c r="CQ41" s="658"/>
      <c r="CR41" s="659" t="s">
        <v>177</v>
      </c>
      <c r="CS41" s="689"/>
      <c r="CT41" s="689"/>
      <c r="CU41" s="689"/>
      <c r="CV41" s="689"/>
      <c r="CW41" s="689"/>
      <c r="CX41" s="689"/>
      <c r="CY41" s="690"/>
      <c r="CZ41" s="664" t="s">
        <v>177</v>
      </c>
      <c r="DA41" s="691"/>
      <c r="DB41" s="691"/>
      <c r="DC41" s="694"/>
      <c r="DD41" s="668" t="s">
        <v>241</v>
      </c>
      <c r="DE41" s="689"/>
      <c r="DF41" s="689"/>
      <c r="DG41" s="689"/>
      <c r="DH41" s="689"/>
      <c r="DI41" s="689"/>
      <c r="DJ41" s="689"/>
      <c r="DK41" s="690"/>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2">
      <c r="AQ42" s="741" t="s">
        <v>354</v>
      </c>
      <c r="AR42" s="742"/>
      <c r="AS42" s="742"/>
      <c r="AT42" s="742"/>
      <c r="AU42" s="742"/>
      <c r="AV42" s="742"/>
      <c r="AW42" s="742"/>
      <c r="AX42" s="742"/>
      <c r="AY42" s="743"/>
      <c r="AZ42" s="734">
        <v>149209</v>
      </c>
      <c r="BA42" s="735"/>
      <c r="BB42" s="735"/>
      <c r="BC42" s="735"/>
      <c r="BD42" s="718"/>
      <c r="BE42" s="718"/>
      <c r="BF42" s="720"/>
      <c r="BG42" s="711"/>
      <c r="BH42" s="712"/>
      <c r="BI42" s="712"/>
      <c r="BJ42" s="712"/>
      <c r="BK42" s="712"/>
      <c r="BL42" s="224"/>
      <c r="BM42" s="681" t="s">
        <v>355</v>
      </c>
      <c r="BN42" s="681"/>
      <c r="BO42" s="681"/>
      <c r="BP42" s="681"/>
      <c r="BQ42" s="681"/>
      <c r="BR42" s="681"/>
      <c r="BS42" s="681"/>
      <c r="BT42" s="681"/>
      <c r="BU42" s="682"/>
      <c r="BV42" s="734">
        <v>308</v>
      </c>
      <c r="BW42" s="735"/>
      <c r="BX42" s="735"/>
      <c r="BY42" s="735"/>
      <c r="BZ42" s="735"/>
      <c r="CA42" s="735"/>
      <c r="CB42" s="744"/>
      <c r="CD42" s="656" t="s">
        <v>356</v>
      </c>
      <c r="CE42" s="657"/>
      <c r="CF42" s="657"/>
      <c r="CG42" s="657"/>
      <c r="CH42" s="657"/>
      <c r="CI42" s="657"/>
      <c r="CJ42" s="657"/>
      <c r="CK42" s="657"/>
      <c r="CL42" s="657"/>
      <c r="CM42" s="657"/>
      <c r="CN42" s="657"/>
      <c r="CO42" s="657"/>
      <c r="CP42" s="657"/>
      <c r="CQ42" s="658"/>
      <c r="CR42" s="659">
        <v>903590</v>
      </c>
      <c r="CS42" s="689"/>
      <c r="CT42" s="689"/>
      <c r="CU42" s="689"/>
      <c r="CV42" s="689"/>
      <c r="CW42" s="689"/>
      <c r="CX42" s="689"/>
      <c r="CY42" s="690"/>
      <c r="CZ42" s="664">
        <v>20</v>
      </c>
      <c r="DA42" s="691"/>
      <c r="DB42" s="691"/>
      <c r="DC42" s="694"/>
      <c r="DD42" s="668">
        <v>144608</v>
      </c>
      <c r="DE42" s="689"/>
      <c r="DF42" s="689"/>
      <c r="DG42" s="689"/>
      <c r="DH42" s="689"/>
      <c r="DI42" s="689"/>
      <c r="DJ42" s="689"/>
      <c r="DK42" s="690"/>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2">
      <c r="B43" s="214" t="s">
        <v>357</v>
      </c>
      <c r="CD43" s="656" t="s">
        <v>358</v>
      </c>
      <c r="CE43" s="657"/>
      <c r="CF43" s="657"/>
      <c r="CG43" s="657"/>
      <c r="CH43" s="657"/>
      <c r="CI43" s="657"/>
      <c r="CJ43" s="657"/>
      <c r="CK43" s="657"/>
      <c r="CL43" s="657"/>
      <c r="CM43" s="657"/>
      <c r="CN43" s="657"/>
      <c r="CO43" s="657"/>
      <c r="CP43" s="657"/>
      <c r="CQ43" s="658"/>
      <c r="CR43" s="659">
        <v>24660</v>
      </c>
      <c r="CS43" s="689"/>
      <c r="CT43" s="689"/>
      <c r="CU43" s="689"/>
      <c r="CV43" s="689"/>
      <c r="CW43" s="689"/>
      <c r="CX43" s="689"/>
      <c r="CY43" s="690"/>
      <c r="CZ43" s="664">
        <v>0.5</v>
      </c>
      <c r="DA43" s="691"/>
      <c r="DB43" s="691"/>
      <c r="DC43" s="694"/>
      <c r="DD43" s="668">
        <v>24660</v>
      </c>
      <c r="DE43" s="689"/>
      <c r="DF43" s="689"/>
      <c r="DG43" s="689"/>
      <c r="DH43" s="689"/>
      <c r="DI43" s="689"/>
      <c r="DJ43" s="689"/>
      <c r="DK43" s="690"/>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2">
      <c r="B44" s="745" t="s">
        <v>359</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306</v>
      </c>
      <c r="CE44" s="698"/>
      <c r="CF44" s="656" t="s">
        <v>360</v>
      </c>
      <c r="CG44" s="657"/>
      <c r="CH44" s="657"/>
      <c r="CI44" s="657"/>
      <c r="CJ44" s="657"/>
      <c r="CK44" s="657"/>
      <c r="CL44" s="657"/>
      <c r="CM44" s="657"/>
      <c r="CN44" s="657"/>
      <c r="CO44" s="657"/>
      <c r="CP44" s="657"/>
      <c r="CQ44" s="658"/>
      <c r="CR44" s="659">
        <v>903590</v>
      </c>
      <c r="CS44" s="660"/>
      <c r="CT44" s="660"/>
      <c r="CU44" s="660"/>
      <c r="CV44" s="660"/>
      <c r="CW44" s="660"/>
      <c r="CX44" s="660"/>
      <c r="CY44" s="661"/>
      <c r="CZ44" s="664">
        <v>20</v>
      </c>
      <c r="DA44" s="665"/>
      <c r="DB44" s="665"/>
      <c r="DC44" s="671"/>
      <c r="DD44" s="668">
        <v>144608</v>
      </c>
      <c r="DE44" s="660"/>
      <c r="DF44" s="660"/>
      <c r="DG44" s="660"/>
      <c r="DH44" s="660"/>
      <c r="DI44" s="660"/>
      <c r="DJ44" s="660"/>
      <c r="DK44" s="661"/>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2">
      <c r="B45" s="745" t="s">
        <v>361</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362</v>
      </c>
      <c r="CG45" s="657"/>
      <c r="CH45" s="657"/>
      <c r="CI45" s="657"/>
      <c r="CJ45" s="657"/>
      <c r="CK45" s="657"/>
      <c r="CL45" s="657"/>
      <c r="CM45" s="657"/>
      <c r="CN45" s="657"/>
      <c r="CO45" s="657"/>
      <c r="CP45" s="657"/>
      <c r="CQ45" s="658"/>
      <c r="CR45" s="659">
        <v>70065</v>
      </c>
      <c r="CS45" s="689"/>
      <c r="CT45" s="689"/>
      <c r="CU45" s="689"/>
      <c r="CV45" s="689"/>
      <c r="CW45" s="689"/>
      <c r="CX45" s="689"/>
      <c r="CY45" s="690"/>
      <c r="CZ45" s="664">
        <v>1.6</v>
      </c>
      <c r="DA45" s="691"/>
      <c r="DB45" s="691"/>
      <c r="DC45" s="694"/>
      <c r="DD45" s="668">
        <v>8776</v>
      </c>
      <c r="DE45" s="689"/>
      <c r="DF45" s="689"/>
      <c r="DG45" s="689"/>
      <c r="DH45" s="689"/>
      <c r="DI45" s="689"/>
      <c r="DJ45" s="689"/>
      <c r="DK45" s="690"/>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2">
      <c r="B46" s="225"/>
      <c r="CD46" s="699"/>
      <c r="CE46" s="700"/>
      <c r="CF46" s="656" t="s">
        <v>363</v>
      </c>
      <c r="CG46" s="657"/>
      <c r="CH46" s="657"/>
      <c r="CI46" s="657"/>
      <c r="CJ46" s="657"/>
      <c r="CK46" s="657"/>
      <c r="CL46" s="657"/>
      <c r="CM46" s="657"/>
      <c r="CN46" s="657"/>
      <c r="CO46" s="657"/>
      <c r="CP46" s="657"/>
      <c r="CQ46" s="658"/>
      <c r="CR46" s="659">
        <v>816860</v>
      </c>
      <c r="CS46" s="660"/>
      <c r="CT46" s="660"/>
      <c r="CU46" s="660"/>
      <c r="CV46" s="660"/>
      <c r="CW46" s="660"/>
      <c r="CX46" s="660"/>
      <c r="CY46" s="661"/>
      <c r="CZ46" s="664">
        <v>18.100000000000001</v>
      </c>
      <c r="DA46" s="665"/>
      <c r="DB46" s="665"/>
      <c r="DC46" s="671"/>
      <c r="DD46" s="668">
        <v>133377</v>
      </c>
      <c r="DE46" s="660"/>
      <c r="DF46" s="660"/>
      <c r="DG46" s="660"/>
      <c r="DH46" s="660"/>
      <c r="DI46" s="660"/>
      <c r="DJ46" s="660"/>
      <c r="DK46" s="661"/>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2">
      <c r="B47" s="225"/>
      <c r="CD47" s="699"/>
      <c r="CE47" s="700"/>
      <c r="CF47" s="656" t="s">
        <v>364</v>
      </c>
      <c r="CG47" s="657"/>
      <c r="CH47" s="657"/>
      <c r="CI47" s="657"/>
      <c r="CJ47" s="657"/>
      <c r="CK47" s="657"/>
      <c r="CL47" s="657"/>
      <c r="CM47" s="657"/>
      <c r="CN47" s="657"/>
      <c r="CO47" s="657"/>
      <c r="CP47" s="657"/>
      <c r="CQ47" s="658"/>
      <c r="CR47" s="659" t="s">
        <v>241</v>
      </c>
      <c r="CS47" s="689"/>
      <c r="CT47" s="689"/>
      <c r="CU47" s="689"/>
      <c r="CV47" s="689"/>
      <c r="CW47" s="689"/>
      <c r="CX47" s="689"/>
      <c r="CY47" s="690"/>
      <c r="CZ47" s="664" t="s">
        <v>241</v>
      </c>
      <c r="DA47" s="691"/>
      <c r="DB47" s="691"/>
      <c r="DC47" s="694"/>
      <c r="DD47" s="668" t="s">
        <v>131</v>
      </c>
      <c r="DE47" s="689"/>
      <c r="DF47" s="689"/>
      <c r="DG47" s="689"/>
      <c r="DH47" s="689"/>
      <c r="DI47" s="689"/>
      <c r="DJ47" s="689"/>
      <c r="DK47" s="690"/>
      <c r="DL47" s="728"/>
      <c r="DM47" s="729"/>
      <c r="DN47" s="729"/>
      <c r="DO47" s="729"/>
      <c r="DP47" s="729"/>
      <c r="DQ47" s="729"/>
      <c r="DR47" s="729"/>
      <c r="DS47" s="729"/>
      <c r="DT47" s="729"/>
      <c r="DU47" s="729"/>
      <c r="DV47" s="730"/>
      <c r="DW47" s="731"/>
      <c r="DX47" s="732"/>
      <c r="DY47" s="732"/>
      <c r="DZ47" s="732"/>
      <c r="EA47" s="732"/>
      <c r="EB47" s="732"/>
      <c r="EC47" s="733"/>
    </row>
    <row r="48" spans="2:133" ht="10.8" x14ac:dyDescent="0.2">
      <c r="B48" s="225"/>
      <c r="CD48" s="701"/>
      <c r="CE48" s="702"/>
      <c r="CF48" s="656" t="s">
        <v>365</v>
      </c>
      <c r="CG48" s="657"/>
      <c r="CH48" s="657"/>
      <c r="CI48" s="657"/>
      <c r="CJ48" s="657"/>
      <c r="CK48" s="657"/>
      <c r="CL48" s="657"/>
      <c r="CM48" s="657"/>
      <c r="CN48" s="657"/>
      <c r="CO48" s="657"/>
      <c r="CP48" s="657"/>
      <c r="CQ48" s="658"/>
      <c r="CR48" s="659" t="s">
        <v>241</v>
      </c>
      <c r="CS48" s="660"/>
      <c r="CT48" s="660"/>
      <c r="CU48" s="660"/>
      <c r="CV48" s="660"/>
      <c r="CW48" s="660"/>
      <c r="CX48" s="660"/>
      <c r="CY48" s="661"/>
      <c r="CZ48" s="664" t="s">
        <v>241</v>
      </c>
      <c r="DA48" s="665"/>
      <c r="DB48" s="665"/>
      <c r="DC48" s="671"/>
      <c r="DD48" s="668" t="s">
        <v>131</v>
      </c>
      <c r="DE48" s="660"/>
      <c r="DF48" s="660"/>
      <c r="DG48" s="660"/>
      <c r="DH48" s="660"/>
      <c r="DI48" s="660"/>
      <c r="DJ48" s="660"/>
      <c r="DK48" s="661"/>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2">
      <c r="B49" s="225"/>
      <c r="CD49" s="680" t="s">
        <v>366</v>
      </c>
      <c r="CE49" s="681"/>
      <c r="CF49" s="681"/>
      <c r="CG49" s="681"/>
      <c r="CH49" s="681"/>
      <c r="CI49" s="681"/>
      <c r="CJ49" s="681"/>
      <c r="CK49" s="681"/>
      <c r="CL49" s="681"/>
      <c r="CM49" s="681"/>
      <c r="CN49" s="681"/>
      <c r="CO49" s="681"/>
      <c r="CP49" s="681"/>
      <c r="CQ49" s="682"/>
      <c r="CR49" s="734">
        <v>4518938</v>
      </c>
      <c r="CS49" s="718"/>
      <c r="CT49" s="718"/>
      <c r="CU49" s="718"/>
      <c r="CV49" s="718"/>
      <c r="CW49" s="718"/>
      <c r="CX49" s="718"/>
      <c r="CY49" s="747"/>
      <c r="CZ49" s="739">
        <v>100</v>
      </c>
      <c r="DA49" s="748"/>
      <c r="DB49" s="748"/>
      <c r="DC49" s="749"/>
      <c r="DD49" s="750">
        <v>3145100</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JPGxw1bwtFoidtM691bh0LtN2CRJ4NopDJMeqSdMKJukDb8rkKBY2sLko37y84Scao/cTm1ib0p8z+YCfjH0ig==" saltValue="PQdEeDSMmZ+i+2ve0aGN+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367</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368</v>
      </c>
      <c r="DK2" s="759"/>
      <c r="DL2" s="759"/>
      <c r="DM2" s="759"/>
      <c r="DN2" s="759"/>
      <c r="DO2" s="760"/>
      <c r="DP2" s="228"/>
      <c r="DQ2" s="758" t="s">
        <v>369</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370</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371</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372</v>
      </c>
      <c r="B5" s="764"/>
      <c r="C5" s="764"/>
      <c r="D5" s="764"/>
      <c r="E5" s="764"/>
      <c r="F5" s="764"/>
      <c r="G5" s="764"/>
      <c r="H5" s="764"/>
      <c r="I5" s="764"/>
      <c r="J5" s="764"/>
      <c r="K5" s="764"/>
      <c r="L5" s="764"/>
      <c r="M5" s="764"/>
      <c r="N5" s="764"/>
      <c r="O5" s="764"/>
      <c r="P5" s="765"/>
      <c r="Q5" s="769" t="s">
        <v>373</v>
      </c>
      <c r="R5" s="770"/>
      <c r="S5" s="770"/>
      <c r="T5" s="770"/>
      <c r="U5" s="771"/>
      <c r="V5" s="769" t="s">
        <v>374</v>
      </c>
      <c r="W5" s="770"/>
      <c r="X5" s="770"/>
      <c r="Y5" s="770"/>
      <c r="Z5" s="771"/>
      <c r="AA5" s="769" t="s">
        <v>375</v>
      </c>
      <c r="AB5" s="770"/>
      <c r="AC5" s="770"/>
      <c r="AD5" s="770"/>
      <c r="AE5" s="770"/>
      <c r="AF5" s="775" t="s">
        <v>376</v>
      </c>
      <c r="AG5" s="770"/>
      <c r="AH5" s="770"/>
      <c r="AI5" s="770"/>
      <c r="AJ5" s="776"/>
      <c r="AK5" s="770" t="s">
        <v>377</v>
      </c>
      <c r="AL5" s="770"/>
      <c r="AM5" s="770"/>
      <c r="AN5" s="770"/>
      <c r="AO5" s="771"/>
      <c r="AP5" s="769" t="s">
        <v>378</v>
      </c>
      <c r="AQ5" s="770"/>
      <c r="AR5" s="770"/>
      <c r="AS5" s="770"/>
      <c r="AT5" s="771"/>
      <c r="AU5" s="769" t="s">
        <v>379</v>
      </c>
      <c r="AV5" s="770"/>
      <c r="AW5" s="770"/>
      <c r="AX5" s="770"/>
      <c r="AY5" s="776"/>
      <c r="AZ5" s="232"/>
      <c r="BA5" s="232"/>
      <c r="BB5" s="232"/>
      <c r="BC5" s="232"/>
      <c r="BD5" s="232"/>
      <c r="BE5" s="233"/>
      <c r="BF5" s="233"/>
      <c r="BG5" s="233"/>
      <c r="BH5" s="233"/>
      <c r="BI5" s="233"/>
      <c r="BJ5" s="233"/>
      <c r="BK5" s="233"/>
      <c r="BL5" s="233"/>
      <c r="BM5" s="233"/>
      <c r="BN5" s="233"/>
      <c r="BO5" s="233"/>
      <c r="BP5" s="233"/>
      <c r="BQ5" s="763" t="s">
        <v>380</v>
      </c>
      <c r="BR5" s="764"/>
      <c r="BS5" s="764"/>
      <c r="BT5" s="764"/>
      <c r="BU5" s="764"/>
      <c r="BV5" s="764"/>
      <c r="BW5" s="764"/>
      <c r="BX5" s="764"/>
      <c r="BY5" s="764"/>
      <c r="BZ5" s="764"/>
      <c r="CA5" s="764"/>
      <c r="CB5" s="764"/>
      <c r="CC5" s="764"/>
      <c r="CD5" s="764"/>
      <c r="CE5" s="764"/>
      <c r="CF5" s="764"/>
      <c r="CG5" s="765"/>
      <c r="CH5" s="769" t="s">
        <v>381</v>
      </c>
      <c r="CI5" s="770"/>
      <c r="CJ5" s="770"/>
      <c r="CK5" s="770"/>
      <c r="CL5" s="771"/>
      <c r="CM5" s="769" t="s">
        <v>382</v>
      </c>
      <c r="CN5" s="770"/>
      <c r="CO5" s="770"/>
      <c r="CP5" s="770"/>
      <c r="CQ5" s="771"/>
      <c r="CR5" s="769" t="s">
        <v>383</v>
      </c>
      <c r="CS5" s="770"/>
      <c r="CT5" s="770"/>
      <c r="CU5" s="770"/>
      <c r="CV5" s="771"/>
      <c r="CW5" s="769" t="s">
        <v>384</v>
      </c>
      <c r="CX5" s="770"/>
      <c r="CY5" s="770"/>
      <c r="CZ5" s="770"/>
      <c r="DA5" s="771"/>
      <c r="DB5" s="769" t="s">
        <v>385</v>
      </c>
      <c r="DC5" s="770"/>
      <c r="DD5" s="770"/>
      <c r="DE5" s="770"/>
      <c r="DF5" s="771"/>
      <c r="DG5" s="799" t="s">
        <v>386</v>
      </c>
      <c r="DH5" s="800"/>
      <c r="DI5" s="800"/>
      <c r="DJ5" s="800"/>
      <c r="DK5" s="801"/>
      <c r="DL5" s="799" t="s">
        <v>387</v>
      </c>
      <c r="DM5" s="800"/>
      <c r="DN5" s="800"/>
      <c r="DO5" s="800"/>
      <c r="DP5" s="801"/>
      <c r="DQ5" s="769" t="s">
        <v>388</v>
      </c>
      <c r="DR5" s="770"/>
      <c r="DS5" s="770"/>
      <c r="DT5" s="770"/>
      <c r="DU5" s="771"/>
      <c r="DV5" s="769" t="s">
        <v>379</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389</v>
      </c>
      <c r="C7" s="786"/>
      <c r="D7" s="786"/>
      <c r="E7" s="786"/>
      <c r="F7" s="786"/>
      <c r="G7" s="786"/>
      <c r="H7" s="786"/>
      <c r="I7" s="786"/>
      <c r="J7" s="786"/>
      <c r="K7" s="786"/>
      <c r="L7" s="786"/>
      <c r="M7" s="786"/>
      <c r="N7" s="786"/>
      <c r="O7" s="786"/>
      <c r="P7" s="787"/>
      <c r="Q7" s="788">
        <v>4621</v>
      </c>
      <c r="R7" s="789"/>
      <c r="S7" s="789"/>
      <c r="T7" s="789"/>
      <c r="U7" s="789"/>
      <c r="V7" s="789">
        <v>4519</v>
      </c>
      <c r="W7" s="789"/>
      <c r="X7" s="789"/>
      <c r="Y7" s="789"/>
      <c r="Z7" s="789"/>
      <c r="AA7" s="789">
        <v>102</v>
      </c>
      <c r="AB7" s="789"/>
      <c r="AC7" s="789"/>
      <c r="AD7" s="789"/>
      <c r="AE7" s="790"/>
      <c r="AF7" s="791">
        <v>97</v>
      </c>
      <c r="AG7" s="792"/>
      <c r="AH7" s="792"/>
      <c r="AI7" s="792"/>
      <c r="AJ7" s="793"/>
      <c r="AK7" s="794">
        <v>31</v>
      </c>
      <c r="AL7" s="795"/>
      <c r="AM7" s="795"/>
      <c r="AN7" s="795"/>
      <c r="AO7" s="795"/>
      <c r="AP7" s="795">
        <v>3869</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2">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390</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391</v>
      </c>
      <c r="B23" s="825" t="s">
        <v>392</v>
      </c>
      <c r="C23" s="826"/>
      <c r="D23" s="826"/>
      <c r="E23" s="826"/>
      <c r="F23" s="826"/>
      <c r="G23" s="826"/>
      <c r="H23" s="826"/>
      <c r="I23" s="826"/>
      <c r="J23" s="826"/>
      <c r="K23" s="826"/>
      <c r="L23" s="826"/>
      <c r="M23" s="826"/>
      <c r="N23" s="826"/>
      <c r="O23" s="826"/>
      <c r="P23" s="827"/>
      <c r="Q23" s="828">
        <v>4621</v>
      </c>
      <c r="R23" s="829"/>
      <c r="S23" s="829"/>
      <c r="T23" s="829"/>
      <c r="U23" s="829"/>
      <c r="V23" s="829">
        <v>4519</v>
      </c>
      <c r="W23" s="829"/>
      <c r="X23" s="829"/>
      <c r="Y23" s="829"/>
      <c r="Z23" s="829"/>
      <c r="AA23" s="829">
        <v>102</v>
      </c>
      <c r="AB23" s="829"/>
      <c r="AC23" s="829"/>
      <c r="AD23" s="829"/>
      <c r="AE23" s="830"/>
      <c r="AF23" s="831">
        <v>97</v>
      </c>
      <c r="AG23" s="829"/>
      <c r="AH23" s="829"/>
      <c r="AI23" s="829"/>
      <c r="AJ23" s="832"/>
      <c r="AK23" s="833"/>
      <c r="AL23" s="834"/>
      <c r="AM23" s="834"/>
      <c r="AN23" s="834"/>
      <c r="AO23" s="834"/>
      <c r="AP23" s="829">
        <v>3869</v>
      </c>
      <c r="AQ23" s="829"/>
      <c r="AR23" s="829"/>
      <c r="AS23" s="829"/>
      <c r="AT23" s="829"/>
      <c r="AU23" s="845"/>
      <c r="AV23" s="845"/>
      <c r="AW23" s="845"/>
      <c r="AX23" s="845"/>
      <c r="AY23" s="846"/>
      <c r="AZ23" s="847" t="s">
        <v>393</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394</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395</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372</v>
      </c>
      <c r="B26" s="764"/>
      <c r="C26" s="764"/>
      <c r="D26" s="764"/>
      <c r="E26" s="764"/>
      <c r="F26" s="764"/>
      <c r="G26" s="764"/>
      <c r="H26" s="764"/>
      <c r="I26" s="764"/>
      <c r="J26" s="764"/>
      <c r="K26" s="764"/>
      <c r="L26" s="764"/>
      <c r="M26" s="764"/>
      <c r="N26" s="764"/>
      <c r="O26" s="764"/>
      <c r="P26" s="765"/>
      <c r="Q26" s="769" t="s">
        <v>396</v>
      </c>
      <c r="R26" s="770"/>
      <c r="S26" s="770"/>
      <c r="T26" s="770"/>
      <c r="U26" s="771"/>
      <c r="V26" s="769" t="s">
        <v>397</v>
      </c>
      <c r="W26" s="770"/>
      <c r="X26" s="770"/>
      <c r="Y26" s="770"/>
      <c r="Z26" s="771"/>
      <c r="AA26" s="769" t="s">
        <v>398</v>
      </c>
      <c r="AB26" s="770"/>
      <c r="AC26" s="770"/>
      <c r="AD26" s="770"/>
      <c r="AE26" s="770"/>
      <c r="AF26" s="850" t="s">
        <v>399</v>
      </c>
      <c r="AG26" s="851"/>
      <c r="AH26" s="851"/>
      <c r="AI26" s="851"/>
      <c r="AJ26" s="852"/>
      <c r="AK26" s="770" t="s">
        <v>400</v>
      </c>
      <c r="AL26" s="770"/>
      <c r="AM26" s="770"/>
      <c r="AN26" s="770"/>
      <c r="AO26" s="771"/>
      <c r="AP26" s="769" t="s">
        <v>401</v>
      </c>
      <c r="AQ26" s="770"/>
      <c r="AR26" s="770"/>
      <c r="AS26" s="770"/>
      <c r="AT26" s="771"/>
      <c r="AU26" s="769" t="s">
        <v>402</v>
      </c>
      <c r="AV26" s="770"/>
      <c r="AW26" s="770"/>
      <c r="AX26" s="770"/>
      <c r="AY26" s="771"/>
      <c r="AZ26" s="769" t="s">
        <v>403</v>
      </c>
      <c r="BA26" s="770"/>
      <c r="BB26" s="770"/>
      <c r="BC26" s="770"/>
      <c r="BD26" s="771"/>
      <c r="BE26" s="769" t="s">
        <v>379</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404</v>
      </c>
      <c r="C28" s="786"/>
      <c r="D28" s="786"/>
      <c r="E28" s="786"/>
      <c r="F28" s="786"/>
      <c r="G28" s="786"/>
      <c r="H28" s="786"/>
      <c r="I28" s="786"/>
      <c r="J28" s="786"/>
      <c r="K28" s="786"/>
      <c r="L28" s="786"/>
      <c r="M28" s="786"/>
      <c r="N28" s="786"/>
      <c r="O28" s="786"/>
      <c r="P28" s="787"/>
      <c r="Q28" s="858">
        <v>744</v>
      </c>
      <c r="R28" s="859"/>
      <c r="S28" s="859"/>
      <c r="T28" s="859"/>
      <c r="U28" s="859"/>
      <c r="V28" s="859">
        <v>702</v>
      </c>
      <c r="W28" s="859"/>
      <c r="X28" s="859"/>
      <c r="Y28" s="859"/>
      <c r="Z28" s="859"/>
      <c r="AA28" s="859">
        <v>42</v>
      </c>
      <c r="AB28" s="859"/>
      <c r="AC28" s="859"/>
      <c r="AD28" s="859"/>
      <c r="AE28" s="860"/>
      <c r="AF28" s="861">
        <v>42</v>
      </c>
      <c r="AG28" s="859"/>
      <c r="AH28" s="859"/>
      <c r="AI28" s="859"/>
      <c r="AJ28" s="862"/>
      <c r="AK28" s="863">
        <v>58</v>
      </c>
      <c r="AL28" s="864"/>
      <c r="AM28" s="864"/>
      <c r="AN28" s="864"/>
      <c r="AO28" s="864"/>
      <c r="AP28" s="864" t="s">
        <v>507</v>
      </c>
      <c r="AQ28" s="864"/>
      <c r="AR28" s="864"/>
      <c r="AS28" s="864"/>
      <c r="AT28" s="864"/>
      <c r="AU28" s="864" t="s">
        <v>507</v>
      </c>
      <c r="AV28" s="864"/>
      <c r="AW28" s="864"/>
      <c r="AX28" s="864"/>
      <c r="AY28" s="864"/>
      <c r="AZ28" s="865" t="s">
        <v>507</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405</v>
      </c>
      <c r="C29" s="817"/>
      <c r="D29" s="817"/>
      <c r="E29" s="817"/>
      <c r="F29" s="817"/>
      <c r="G29" s="817"/>
      <c r="H29" s="817"/>
      <c r="I29" s="817"/>
      <c r="J29" s="817"/>
      <c r="K29" s="817"/>
      <c r="L29" s="817"/>
      <c r="M29" s="817"/>
      <c r="N29" s="817"/>
      <c r="O29" s="817"/>
      <c r="P29" s="818"/>
      <c r="Q29" s="819">
        <v>436</v>
      </c>
      <c r="R29" s="820"/>
      <c r="S29" s="820"/>
      <c r="T29" s="820"/>
      <c r="U29" s="820"/>
      <c r="V29" s="820">
        <v>419</v>
      </c>
      <c r="W29" s="820"/>
      <c r="X29" s="820"/>
      <c r="Y29" s="820"/>
      <c r="Z29" s="820"/>
      <c r="AA29" s="820">
        <v>16</v>
      </c>
      <c r="AB29" s="820"/>
      <c r="AC29" s="820"/>
      <c r="AD29" s="820"/>
      <c r="AE29" s="821"/>
      <c r="AF29" s="822">
        <v>16</v>
      </c>
      <c r="AG29" s="823"/>
      <c r="AH29" s="823"/>
      <c r="AI29" s="823"/>
      <c r="AJ29" s="824"/>
      <c r="AK29" s="870">
        <v>64</v>
      </c>
      <c r="AL29" s="866"/>
      <c r="AM29" s="866"/>
      <c r="AN29" s="866"/>
      <c r="AO29" s="866"/>
      <c r="AP29" s="866" t="s">
        <v>507</v>
      </c>
      <c r="AQ29" s="866"/>
      <c r="AR29" s="866"/>
      <c r="AS29" s="866"/>
      <c r="AT29" s="866"/>
      <c r="AU29" s="866" t="s">
        <v>507</v>
      </c>
      <c r="AV29" s="866"/>
      <c r="AW29" s="866"/>
      <c r="AX29" s="866"/>
      <c r="AY29" s="866"/>
      <c r="AZ29" s="867" t="s">
        <v>507</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406</v>
      </c>
      <c r="C30" s="817"/>
      <c r="D30" s="817"/>
      <c r="E30" s="817"/>
      <c r="F30" s="817"/>
      <c r="G30" s="817"/>
      <c r="H30" s="817"/>
      <c r="I30" s="817"/>
      <c r="J30" s="817"/>
      <c r="K30" s="817"/>
      <c r="L30" s="817"/>
      <c r="M30" s="817"/>
      <c r="N30" s="817"/>
      <c r="O30" s="817"/>
      <c r="P30" s="818"/>
      <c r="Q30" s="819">
        <v>66</v>
      </c>
      <c r="R30" s="820"/>
      <c r="S30" s="820"/>
      <c r="T30" s="820"/>
      <c r="U30" s="820"/>
      <c r="V30" s="820">
        <v>65</v>
      </c>
      <c r="W30" s="820"/>
      <c r="X30" s="820"/>
      <c r="Y30" s="820"/>
      <c r="Z30" s="820"/>
      <c r="AA30" s="820">
        <v>0</v>
      </c>
      <c r="AB30" s="820"/>
      <c r="AC30" s="820"/>
      <c r="AD30" s="820"/>
      <c r="AE30" s="821"/>
      <c r="AF30" s="822">
        <v>0</v>
      </c>
      <c r="AG30" s="823"/>
      <c r="AH30" s="823"/>
      <c r="AI30" s="823"/>
      <c r="AJ30" s="824"/>
      <c r="AK30" s="870">
        <v>19</v>
      </c>
      <c r="AL30" s="866"/>
      <c r="AM30" s="866"/>
      <c r="AN30" s="866"/>
      <c r="AO30" s="866"/>
      <c r="AP30" s="866" t="s">
        <v>507</v>
      </c>
      <c r="AQ30" s="866"/>
      <c r="AR30" s="866"/>
      <c r="AS30" s="866"/>
      <c r="AT30" s="866"/>
      <c r="AU30" s="866" t="s">
        <v>507</v>
      </c>
      <c r="AV30" s="866"/>
      <c r="AW30" s="866"/>
      <c r="AX30" s="866"/>
      <c r="AY30" s="866"/>
      <c r="AZ30" s="867" t="s">
        <v>507</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407</v>
      </c>
      <c r="C31" s="817"/>
      <c r="D31" s="817"/>
      <c r="E31" s="817"/>
      <c r="F31" s="817"/>
      <c r="G31" s="817"/>
      <c r="H31" s="817"/>
      <c r="I31" s="817"/>
      <c r="J31" s="817"/>
      <c r="K31" s="817"/>
      <c r="L31" s="817"/>
      <c r="M31" s="817"/>
      <c r="N31" s="817"/>
      <c r="O31" s="817"/>
      <c r="P31" s="818"/>
      <c r="Q31" s="819">
        <v>104</v>
      </c>
      <c r="R31" s="820"/>
      <c r="S31" s="820"/>
      <c r="T31" s="820"/>
      <c r="U31" s="820"/>
      <c r="V31" s="820">
        <v>81</v>
      </c>
      <c r="W31" s="820"/>
      <c r="X31" s="820"/>
      <c r="Y31" s="820"/>
      <c r="Z31" s="820"/>
      <c r="AA31" s="820">
        <v>23</v>
      </c>
      <c r="AB31" s="820"/>
      <c r="AC31" s="820"/>
      <c r="AD31" s="820"/>
      <c r="AE31" s="821"/>
      <c r="AF31" s="822">
        <v>125</v>
      </c>
      <c r="AG31" s="823"/>
      <c r="AH31" s="823"/>
      <c r="AI31" s="823"/>
      <c r="AJ31" s="824"/>
      <c r="AK31" s="870">
        <v>22</v>
      </c>
      <c r="AL31" s="866"/>
      <c r="AM31" s="866"/>
      <c r="AN31" s="866"/>
      <c r="AO31" s="866"/>
      <c r="AP31" s="866">
        <v>183</v>
      </c>
      <c r="AQ31" s="866"/>
      <c r="AR31" s="866"/>
      <c r="AS31" s="866"/>
      <c r="AT31" s="866"/>
      <c r="AU31" s="866" t="s">
        <v>507</v>
      </c>
      <c r="AV31" s="866"/>
      <c r="AW31" s="866"/>
      <c r="AX31" s="866"/>
      <c r="AY31" s="866"/>
      <c r="AZ31" s="867" t="s">
        <v>507</v>
      </c>
      <c r="BA31" s="867"/>
      <c r="BB31" s="867"/>
      <c r="BC31" s="867"/>
      <c r="BD31" s="867"/>
      <c r="BE31" s="868" t="s">
        <v>569</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c r="C32" s="817"/>
      <c r="D32" s="817"/>
      <c r="E32" s="817"/>
      <c r="F32" s="817"/>
      <c r="G32" s="817"/>
      <c r="H32" s="817"/>
      <c r="I32" s="817"/>
      <c r="J32" s="817"/>
      <c r="K32" s="817"/>
      <c r="L32" s="817"/>
      <c r="M32" s="817"/>
      <c r="N32" s="817"/>
      <c r="O32" s="817"/>
      <c r="P32" s="818"/>
      <c r="Q32" s="819"/>
      <c r="R32" s="820"/>
      <c r="S32" s="820"/>
      <c r="T32" s="820"/>
      <c r="U32" s="820"/>
      <c r="V32" s="820"/>
      <c r="W32" s="820"/>
      <c r="X32" s="820"/>
      <c r="Y32" s="820"/>
      <c r="Z32" s="820"/>
      <c r="AA32" s="820"/>
      <c r="AB32" s="820"/>
      <c r="AC32" s="820"/>
      <c r="AD32" s="820"/>
      <c r="AE32" s="821"/>
      <c r="AF32" s="822"/>
      <c r="AG32" s="823"/>
      <c r="AH32" s="823"/>
      <c r="AI32" s="823"/>
      <c r="AJ32" s="824"/>
      <c r="AK32" s="870"/>
      <c r="AL32" s="866"/>
      <c r="AM32" s="866"/>
      <c r="AN32" s="866"/>
      <c r="AO32" s="866"/>
      <c r="AP32" s="866"/>
      <c r="AQ32" s="866"/>
      <c r="AR32" s="866"/>
      <c r="AS32" s="866"/>
      <c r="AT32" s="866"/>
      <c r="AU32" s="866"/>
      <c r="AV32" s="866"/>
      <c r="AW32" s="866"/>
      <c r="AX32" s="866"/>
      <c r="AY32" s="866"/>
      <c r="AZ32" s="867"/>
      <c r="BA32" s="867"/>
      <c r="BB32" s="867"/>
      <c r="BC32" s="867"/>
      <c r="BD32" s="867"/>
      <c r="BE32" s="868"/>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408</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391</v>
      </c>
      <c r="B63" s="825" t="s">
        <v>409</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184</v>
      </c>
      <c r="AG63" s="880"/>
      <c r="AH63" s="880"/>
      <c r="AI63" s="880"/>
      <c r="AJ63" s="881"/>
      <c r="AK63" s="882"/>
      <c r="AL63" s="877"/>
      <c r="AM63" s="877"/>
      <c r="AN63" s="877"/>
      <c r="AO63" s="877"/>
      <c r="AP63" s="880">
        <v>183</v>
      </c>
      <c r="AQ63" s="880"/>
      <c r="AR63" s="880"/>
      <c r="AS63" s="880"/>
      <c r="AT63" s="880"/>
      <c r="AU63" s="880" t="s">
        <v>570</v>
      </c>
      <c r="AV63" s="880"/>
      <c r="AW63" s="880"/>
      <c r="AX63" s="880"/>
      <c r="AY63" s="880"/>
      <c r="AZ63" s="884"/>
      <c r="BA63" s="884"/>
      <c r="BB63" s="884"/>
      <c r="BC63" s="884"/>
      <c r="BD63" s="884"/>
      <c r="BE63" s="885"/>
      <c r="BF63" s="885"/>
      <c r="BG63" s="885"/>
      <c r="BH63" s="885"/>
      <c r="BI63" s="886"/>
      <c r="BJ63" s="887" t="s">
        <v>131</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411</v>
      </c>
      <c r="B66" s="764"/>
      <c r="C66" s="764"/>
      <c r="D66" s="764"/>
      <c r="E66" s="764"/>
      <c r="F66" s="764"/>
      <c r="G66" s="764"/>
      <c r="H66" s="764"/>
      <c r="I66" s="764"/>
      <c r="J66" s="764"/>
      <c r="K66" s="764"/>
      <c r="L66" s="764"/>
      <c r="M66" s="764"/>
      <c r="N66" s="764"/>
      <c r="O66" s="764"/>
      <c r="P66" s="765"/>
      <c r="Q66" s="769" t="s">
        <v>396</v>
      </c>
      <c r="R66" s="770"/>
      <c r="S66" s="770"/>
      <c r="T66" s="770"/>
      <c r="U66" s="771"/>
      <c r="V66" s="769" t="s">
        <v>412</v>
      </c>
      <c r="W66" s="770"/>
      <c r="X66" s="770"/>
      <c r="Y66" s="770"/>
      <c r="Z66" s="771"/>
      <c r="AA66" s="769" t="s">
        <v>398</v>
      </c>
      <c r="AB66" s="770"/>
      <c r="AC66" s="770"/>
      <c r="AD66" s="770"/>
      <c r="AE66" s="771"/>
      <c r="AF66" s="890" t="s">
        <v>413</v>
      </c>
      <c r="AG66" s="851"/>
      <c r="AH66" s="851"/>
      <c r="AI66" s="851"/>
      <c r="AJ66" s="891"/>
      <c r="AK66" s="769" t="s">
        <v>414</v>
      </c>
      <c r="AL66" s="764"/>
      <c r="AM66" s="764"/>
      <c r="AN66" s="764"/>
      <c r="AO66" s="765"/>
      <c r="AP66" s="769" t="s">
        <v>401</v>
      </c>
      <c r="AQ66" s="770"/>
      <c r="AR66" s="770"/>
      <c r="AS66" s="770"/>
      <c r="AT66" s="771"/>
      <c r="AU66" s="769" t="s">
        <v>415</v>
      </c>
      <c r="AV66" s="770"/>
      <c r="AW66" s="770"/>
      <c r="AX66" s="770"/>
      <c r="AY66" s="771"/>
      <c r="AZ66" s="769" t="s">
        <v>379</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571</v>
      </c>
      <c r="C68" s="906"/>
      <c r="D68" s="906"/>
      <c r="E68" s="906"/>
      <c r="F68" s="906"/>
      <c r="G68" s="906"/>
      <c r="H68" s="906"/>
      <c r="I68" s="906"/>
      <c r="J68" s="906"/>
      <c r="K68" s="906"/>
      <c r="L68" s="906"/>
      <c r="M68" s="906"/>
      <c r="N68" s="906"/>
      <c r="O68" s="906"/>
      <c r="P68" s="907"/>
      <c r="Q68" s="908">
        <v>43</v>
      </c>
      <c r="R68" s="902"/>
      <c r="S68" s="902"/>
      <c r="T68" s="902"/>
      <c r="U68" s="902"/>
      <c r="V68" s="902">
        <v>39</v>
      </c>
      <c r="W68" s="902"/>
      <c r="X68" s="902"/>
      <c r="Y68" s="902"/>
      <c r="Z68" s="902"/>
      <c r="AA68" s="902">
        <v>4</v>
      </c>
      <c r="AB68" s="902"/>
      <c r="AC68" s="902"/>
      <c r="AD68" s="902"/>
      <c r="AE68" s="902"/>
      <c r="AF68" s="902">
        <v>4</v>
      </c>
      <c r="AG68" s="902"/>
      <c r="AH68" s="902"/>
      <c r="AI68" s="902"/>
      <c r="AJ68" s="902"/>
      <c r="AK68" s="902" t="s">
        <v>507</v>
      </c>
      <c r="AL68" s="902"/>
      <c r="AM68" s="902"/>
      <c r="AN68" s="902"/>
      <c r="AO68" s="902"/>
      <c r="AP68" s="902" t="s">
        <v>507</v>
      </c>
      <c r="AQ68" s="902"/>
      <c r="AR68" s="902"/>
      <c r="AS68" s="902"/>
      <c r="AT68" s="902"/>
      <c r="AU68" s="902" t="s">
        <v>507</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572</v>
      </c>
      <c r="C69" s="910"/>
      <c r="D69" s="910"/>
      <c r="E69" s="910"/>
      <c r="F69" s="910"/>
      <c r="G69" s="910"/>
      <c r="H69" s="910"/>
      <c r="I69" s="910"/>
      <c r="J69" s="910"/>
      <c r="K69" s="910"/>
      <c r="L69" s="910"/>
      <c r="M69" s="910"/>
      <c r="N69" s="910"/>
      <c r="O69" s="910"/>
      <c r="P69" s="911"/>
      <c r="Q69" s="912">
        <v>1995</v>
      </c>
      <c r="R69" s="866"/>
      <c r="S69" s="866"/>
      <c r="T69" s="866"/>
      <c r="U69" s="866"/>
      <c r="V69" s="866">
        <v>1969</v>
      </c>
      <c r="W69" s="866"/>
      <c r="X69" s="866"/>
      <c r="Y69" s="866"/>
      <c r="Z69" s="866"/>
      <c r="AA69" s="866">
        <v>27</v>
      </c>
      <c r="AB69" s="866"/>
      <c r="AC69" s="866"/>
      <c r="AD69" s="866"/>
      <c r="AE69" s="866"/>
      <c r="AF69" s="866">
        <v>27</v>
      </c>
      <c r="AG69" s="866"/>
      <c r="AH69" s="866"/>
      <c r="AI69" s="866"/>
      <c r="AJ69" s="866"/>
      <c r="AK69" s="866" t="s">
        <v>507</v>
      </c>
      <c r="AL69" s="866"/>
      <c r="AM69" s="866"/>
      <c r="AN69" s="866"/>
      <c r="AO69" s="866"/>
      <c r="AP69" s="866">
        <v>958</v>
      </c>
      <c r="AQ69" s="866"/>
      <c r="AR69" s="866"/>
      <c r="AS69" s="866"/>
      <c r="AT69" s="866"/>
      <c r="AU69" s="866" t="s">
        <v>507</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573</v>
      </c>
      <c r="C70" s="910"/>
      <c r="D70" s="910"/>
      <c r="E70" s="910"/>
      <c r="F70" s="910"/>
      <c r="G70" s="910"/>
      <c r="H70" s="910"/>
      <c r="I70" s="910"/>
      <c r="J70" s="910"/>
      <c r="K70" s="910"/>
      <c r="L70" s="910"/>
      <c r="M70" s="910"/>
      <c r="N70" s="910"/>
      <c r="O70" s="910"/>
      <c r="P70" s="911"/>
      <c r="Q70" s="912">
        <v>1429</v>
      </c>
      <c r="R70" s="866"/>
      <c r="S70" s="866"/>
      <c r="T70" s="866"/>
      <c r="U70" s="866"/>
      <c r="V70" s="866">
        <v>1153</v>
      </c>
      <c r="W70" s="866"/>
      <c r="X70" s="866"/>
      <c r="Y70" s="866"/>
      <c r="Z70" s="866"/>
      <c r="AA70" s="866">
        <v>276</v>
      </c>
      <c r="AB70" s="866"/>
      <c r="AC70" s="866"/>
      <c r="AD70" s="866"/>
      <c r="AE70" s="866"/>
      <c r="AF70" s="866">
        <v>34</v>
      </c>
      <c r="AG70" s="866"/>
      <c r="AH70" s="866"/>
      <c r="AI70" s="866"/>
      <c r="AJ70" s="866"/>
      <c r="AK70" s="866" t="s">
        <v>507</v>
      </c>
      <c r="AL70" s="866"/>
      <c r="AM70" s="866"/>
      <c r="AN70" s="866"/>
      <c r="AO70" s="866"/>
      <c r="AP70" s="866">
        <v>2571</v>
      </c>
      <c r="AQ70" s="866"/>
      <c r="AR70" s="866"/>
      <c r="AS70" s="866"/>
      <c r="AT70" s="866"/>
      <c r="AU70" s="866" t="s">
        <v>507</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c r="C71" s="910"/>
      <c r="D71" s="910"/>
      <c r="E71" s="910"/>
      <c r="F71" s="910"/>
      <c r="G71" s="910"/>
      <c r="H71" s="910"/>
      <c r="I71" s="910"/>
      <c r="J71" s="910"/>
      <c r="K71" s="910"/>
      <c r="L71" s="910"/>
      <c r="M71" s="910"/>
      <c r="N71" s="910"/>
      <c r="O71" s="910"/>
      <c r="P71" s="911"/>
      <c r="Q71" s="912"/>
      <c r="R71" s="866"/>
      <c r="S71" s="866"/>
      <c r="T71" s="866"/>
      <c r="U71" s="866"/>
      <c r="V71" s="866"/>
      <c r="W71" s="866"/>
      <c r="X71" s="866"/>
      <c r="Y71" s="866"/>
      <c r="Z71" s="866"/>
      <c r="AA71" s="866"/>
      <c r="AB71" s="866"/>
      <c r="AC71" s="866"/>
      <c r="AD71" s="866"/>
      <c r="AE71" s="866"/>
      <c r="AF71" s="866"/>
      <c r="AG71" s="866"/>
      <c r="AH71" s="866"/>
      <c r="AI71" s="866"/>
      <c r="AJ71" s="866"/>
      <c r="AK71" s="866"/>
      <c r="AL71" s="866"/>
      <c r="AM71" s="866"/>
      <c r="AN71" s="866"/>
      <c r="AO71" s="866"/>
      <c r="AP71" s="866"/>
      <c r="AQ71" s="866"/>
      <c r="AR71" s="866"/>
      <c r="AS71" s="866"/>
      <c r="AT71" s="866"/>
      <c r="AU71" s="866"/>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c r="C72" s="910"/>
      <c r="D72" s="910"/>
      <c r="E72" s="910"/>
      <c r="F72" s="910"/>
      <c r="G72" s="910"/>
      <c r="H72" s="910"/>
      <c r="I72" s="910"/>
      <c r="J72" s="910"/>
      <c r="K72" s="910"/>
      <c r="L72" s="910"/>
      <c r="M72" s="910"/>
      <c r="N72" s="910"/>
      <c r="O72" s="910"/>
      <c r="P72" s="911"/>
      <c r="Q72" s="912"/>
      <c r="R72" s="866"/>
      <c r="S72" s="866"/>
      <c r="T72" s="866"/>
      <c r="U72" s="866"/>
      <c r="V72" s="866"/>
      <c r="W72" s="866"/>
      <c r="X72" s="866"/>
      <c r="Y72" s="866"/>
      <c r="Z72" s="866"/>
      <c r="AA72" s="866"/>
      <c r="AB72" s="866"/>
      <c r="AC72" s="866"/>
      <c r="AD72" s="866"/>
      <c r="AE72" s="866"/>
      <c r="AF72" s="866"/>
      <c r="AG72" s="866"/>
      <c r="AH72" s="866"/>
      <c r="AI72" s="866"/>
      <c r="AJ72" s="866"/>
      <c r="AK72" s="866"/>
      <c r="AL72" s="866"/>
      <c r="AM72" s="866"/>
      <c r="AN72" s="866"/>
      <c r="AO72" s="866"/>
      <c r="AP72" s="866"/>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391</v>
      </c>
      <c r="B88" s="825" t="s">
        <v>416</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65</v>
      </c>
      <c r="AG88" s="880"/>
      <c r="AH88" s="880"/>
      <c r="AI88" s="880"/>
      <c r="AJ88" s="880"/>
      <c r="AK88" s="877"/>
      <c r="AL88" s="877"/>
      <c r="AM88" s="877"/>
      <c r="AN88" s="877"/>
      <c r="AO88" s="877"/>
      <c r="AP88" s="880">
        <v>3529</v>
      </c>
      <c r="AQ88" s="880"/>
      <c r="AR88" s="880"/>
      <c r="AS88" s="880"/>
      <c r="AT88" s="880"/>
      <c r="AU88" s="880" t="s">
        <v>570</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825" t="s">
        <v>417</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418</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419</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422</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423</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424</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425</v>
      </c>
      <c r="AB109" s="929"/>
      <c r="AC109" s="929"/>
      <c r="AD109" s="929"/>
      <c r="AE109" s="930"/>
      <c r="AF109" s="928" t="s">
        <v>426</v>
      </c>
      <c r="AG109" s="929"/>
      <c r="AH109" s="929"/>
      <c r="AI109" s="929"/>
      <c r="AJ109" s="930"/>
      <c r="AK109" s="928" t="s">
        <v>309</v>
      </c>
      <c r="AL109" s="929"/>
      <c r="AM109" s="929"/>
      <c r="AN109" s="929"/>
      <c r="AO109" s="930"/>
      <c r="AP109" s="928" t="s">
        <v>427</v>
      </c>
      <c r="AQ109" s="929"/>
      <c r="AR109" s="929"/>
      <c r="AS109" s="929"/>
      <c r="AT109" s="931"/>
      <c r="AU109" s="948" t="s">
        <v>424</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425</v>
      </c>
      <c r="BR109" s="929"/>
      <c r="BS109" s="929"/>
      <c r="BT109" s="929"/>
      <c r="BU109" s="930"/>
      <c r="BV109" s="928" t="s">
        <v>426</v>
      </c>
      <c r="BW109" s="929"/>
      <c r="BX109" s="929"/>
      <c r="BY109" s="929"/>
      <c r="BZ109" s="930"/>
      <c r="CA109" s="928" t="s">
        <v>309</v>
      </c>
      <c r="CB109" s="929"/>
      <c r="CC109" s="929"/>
      <c r="CD109" s="929"/>
      <c r="CE109" s="930"/>
      <c r="CF109" s="949" t="s">
        <v>427</v>
      </c>
      <c r="CG109" s="949"/>
      <c r="CH109" s="949"/>
      <c r="CI109" s="949"/>
      <c r="CJ109" s="949"/>
      <c r="CK109" s="928" t="s">
        <v>428</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425</v>
      </c>
      <c r="DH109" s="929"/>
      <c r="DI109" s="929"/>
      <c r="DJ109" s="929"/>
      <c r="DK109" s="930"/>
      <c r="DL109" s="928" t="s">
        <v>426</v>
      </c>
      <c r="DM109" s="929"/>
      <c r="DN109" s="929"/>
      <c r="DO109" s="929"/>
      <c r="DP109" s="930"/>
      <c r="DQ109" s="928" t="s">
        <v>309</v>
      </c>
      <c r="DR109" s="929"/>
      <c r="DS109" s="929"/>
      <c r="DT109" s="929"/>
      <c r="DU109" s="930"/>
      <c r="DV109" s="928" t="s">
        <v>427</v>
      </c>
      <c r="DW109" s="929"/>
      <c r="DX109" s="929"/>
      <c r="DY109" s="929"/>
      <c r="DZ109" s="931"/>
    </row>
    <row r="110" spans="1:131" s="230" customFormat="1" ht="26.25" customHeight="1" x14ac:dyDescent="0.2">
      <c r="A110" s="932" t="s">
        <v>429</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242903</v>
      </c>
      <c r="AB110" s="936"/>
      <c r="AC110" s="936"/>
      <c r="AD110" s="936"/>
      <c r="AE110" s="937"/>
      <c r="AF110" s="938">
        <v>223294</v>
      </c>
      <c r="AG110" s="936"/>
      <c r="AH110" s="936"/>
      <c r="AI110" s="936"/>
      <c r="AJ110" s="937"/>
      <c r="AK110" s="938">
        <v>227328</v>
      </c>
      <c r="AL110" s="936"/>
      <c r="AM110" s="936"/>
      <c r="AN110" s="936"/>
      <c r="AO110" s="937"/>
      <c r="AP110" s="939">
        <v>12.4</v>
      </c>
      <c r="AQ110" s="940"/>
      <c r="AR110" s="940"/>
      <c r="AS110" s="940"/>
      <c r="AT110" s="941"/>
      <c r="AU110" s="942" t="s">
        <v>75</v>
      </c>
      <c r="AV110" s="943"/>
      <c r="AW110" s="943"/>
      <c r="AX110" s="943"/>
      <c r="AY110" s="943"/>
      <c r="AZ110" s="965" t="s">
        <v>430</v>
      </c>
      <c r="BA110" s="933"/>
      <c r="BB110" s="933"/>
      <c r="BC110" s="933"/>
      <c r="BD110" s="933"/>
      <c r="BE110" s="933"/>
      <c r="BF110" s="933"/>
      <c r="BG110" s="933"/>
      <c r="BH110" s="933"/>
      <c r="BI110" s="933"/>
      <c r="BJ110" s="933"/>
      <c r="BK110" s="933"/>
      <c r="BL110" s="933"/>
      <c r="BM110" s="933"/>
      <c r="BN110" s="933"/>
      <c r="BO110" s="933"/>
      <c r="BP110" s="934"/>
      <c r="BQ110" s="966">
        <v>3273579</v>
      </c>
      <c r="BR110" s="967"/>
      <c r="BS110" s="967"/>
      <c r="BT110" s="967"/>
      <c r="BU110" s="967"/>
      <c r="BV110" s="967">
        <v>3348367</v>
      </c>
      <c r="BW110" s="967"/>
      <c r="BX110" s="967"/>
      <c r="BY110" s="967"/>
      <c r="BZ110" s="967"/>
      <c r="CA110" s="967">
        <v>3868661</v>
      </c>
      <c r="CB110" s="967"/>
      <c r="CC110" s="967"/>
      <c r="CD110" s="967"/>
      <c r="CE110" s="967"/>
      <c r="CF110" s="980">
        <v>210.7</v>
      </c>
      <c r="CG110" s="981"/>
      <c r="CH110" s="981"/>
      <c r="CI110" s="981"/>
      <c r="CJ110" s="981"/>
      <c r="CK110" s="982" t="s">
        <v>431</v>
      </c>
      <c r="CL110" s="983"/>
      <c r="CM110" s="965" t="s">
        <v>432</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433</v>
      </c>
      <c r="DH110" s="967"/>
      <c r="DI110" s="967"/>
      <c r="DJ110" s="967"/>
      <c r="DK110" s="967"/>
      <c r="DL110" s="967" t="s">
        <v>393</v>
      </c>
      <c r="DM110" s="967"/>
      <c r="DN110" s="967"/>
      <c r="DO110" s="967"/>
      <c r="DP110" s="967"/>
      <c r="DQ110" s="967" t="s">
        <v>393</v>
      </c>
      <c r="DR110" s="967"/>
      <c r="DS110" s="967"/>
      <c r="DT110" s="967"/>
      <c r="DU110" s="967"/>
      <c r="DV110" s="968" t="s">
        <v>434</v>
      </c>
      <c r="DW110" s="968"/>
      <c r="DX110" s="968"/>
      <c r="DY110" s="968"/>
      <c r="DZ110" s="969"/>
    </row>
    <row r="111" spans="1:131" s="230" customFormat="1" ht="26.25" customHeight="1" x14ac:dyDescent="0.2">
      <c r="A111" s="970" t="s">
        <v>435</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131</v>
      </c>
      <c r="AB111" s="974"/>
      <c r="AC111" s="974"/>
      <c r="AD111" s="974"/>
      <c r="AE111" s="975"/>
      <c r="AF111" s="976" t="s">
        <v>393</v>
      </c>
      <c r="AG111" s="974"/>
      <c r="AH111" s="974"/>
      <c r="AI111" s="974"/>
      <c r="AJ111" s="975"/>
      <c r="AK111" s="976" t="s">
        <v>393</v>
      </c>
      <c r="AL111" s="974"/>
      <c r="AM111" s="974"/>
      <c r="AN111" s="974"/>
      <c r="AO111" s="975"/>
      <c r="AP111" s="977" t="s">
        <v>131</v>
      </c>
      <c r="AQ111" s="978"/>
      <c r="AR111" s="978"/>
      <c r="AS111" s="978"/>
      <c r="AT111" s="979"/>
      <c r="AU111" s="944"/>
      <c r="AV111" s="945"/>
      <c r="AW111" s="945"/>
      <c r="AX111" s="945"/>
      <c r="AY111" s="945"/>
      <c r="AZ111" s="958" t="s">
        <v>436</v>
      </c>
      <c r="BA111" s="959"/>
      <c r="BB111" s="959"/>
      <c r="BC111" s="959"/>
      <c r="BD111" s="959"/>
      <c r="BE111" s="959"/>
      <c r="BF111" s="959"/>
      <c r="BG111" s="959"/>
      <c r="BH111" s="959"/>
      <c r="BI111" s="959"/>
      <c r="BJ111" s="959"/>
      <c r="BK111" s="959"/>
      <c r="BL111" s="959"/>
      <c r="BM111" s="959"/>
      <c r="BN111" s="959"/>
      <c r="BO111" s="959"/>
      <c r="BP111" s="960"/>
      <c r="BQ111" s="961">
        <v>56110</v>
      </c>
      <c r="BR111" s="962"/>
      <c r="BS111" s="962"/>
      <c r="BT111" s="962"/>
      <c r="BU111" s="962"/>
      <c r="BV111" s="962">
        <v>42075</v>
      </c>
      <c r="BW111" s="962"/>
      <c r="BX111" s="962"/>
      <c r="BY111" s="962"/>
      <c r="BZ111" s="962"/>
      <c r="CA111" s="962">
        <v>57217</v>
      </c>
      <c r="CB111" s="962"/>
      <c r="CC111" s="962"/>
      <c r="CD111" s="962"/>
      <c r="CE111" s="962"/>
      <c r="CF111" s="956">
        <v>3.1</v>
      </c>
      <c r="CG111" s="957"/>
      <c r="CH111" s="957"/>
      <c r="CI111" s="957"/>
      <c r="CJ111" s="957"/>
      <c r="CK111" s="984"/>
      <c r="CL111" s="985"/>
      <c r="CM111" s="958" t="s">
        <v>437</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433</v>
      </c>
      <c r="DH111" s="962"/>
      <c r="DI111" s="962"/>
      <c r="DJ111" s="962"/>
      <c r="DK111" s="962"/>
      <c r="DL111" s="962" t="s">
        <v>434</v>
      </c>
      <c r="DM111" s="962"/>
      <c r="DN111" s="962"/>
      <c r="DO111" s="962"/>
      <c r="DP111" s="962"/>
      <c r="DQ111" s="962" t="s">
        <v>131</v>
      </c>
      <c r="DR111" s="962"/>
      <c r="DS111" s="962"/>
      <c r="DT111" s="962"/>
      <c r="DU111" s="962"/>
      <c r="DV111" s="963" t="s">
        <v>131</v>
      </c>
      <c r="DW111" s="963"/>
      <c r="DX111" s="963"/>
      <c r="DY111" s="963"/>
      <c r="DZ111" s="964"/>
    </row>
    <row r="112" spans="1:131" s="230" customFormat="1" ht="26.25" customHeight="1" x14ac:dyDescent="0.2">
      <c r="A112" s="988" t="s">
        <v>438</v>
      </c>
      <c r="B112" s="989"/>
      <c r="C112" s="959" t="s">
        <v>439</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393</v>
      </c>
      <c r="AB112" s="995"/>
      <c r="AC112" s="995"/>
      <c r="AD112" s="995"/>
      <c r="AE112" s="996"/>
      <c r="AF112" s="997" t="s">
        <v>393</v>
      </c>
      <c r="AG112" s="995"/>
      <c r="AH112" s="995"/>
      <c r="AI112" s="995"/>
      <c r="AJ112" s="996"/>
      <c r="AK112" s="997" t="s">
        <v>433</v>
      </c>
      <c r="AL112" s="995"/>
      <c r="AM112" s="995"/>
      <c r="AN112" s="995"/>
      <c r="AO112" s="996"/>
      <c r="AP112" s="998" t="s">
        <v>433</v>
      </c>
      <c r="AQ112" s="999"/>
      <c r="AR112" s="999"/>
      <c r="AS112" s="999"/>
      <c r="AT112" s="1000"/>
      <c r="AU112" s="944"/>
      <c r="AV112" s="945"/>
      <c r="AW112" s="945"/>
      <c r="AX112" s="945"/>
      <c r="AY112" s="945"/>
      <c r="AZ112" s="958" t="s">
        <v>440</v>
      </c>
      <c r="BA112" s="959"/>
      <c r="BB112" s="959"/>
      <c r="BC112" s="959"/>
      <c r="BD112" s="959"/>
      <c r="BE112" s="959"/>
      <c r="BF112" s="959"/>
      <c r="BG112" s="959"/>
      <c r="BH112" s="959"/>
      <c r="BI112" s="959"/>
      <c r="BJ112" s="959"/>
      <c r="BK112" s="959"/>
      <c r="BL112" s="959"/>
      <c r="BM112" s="959"/>
      <c r="BN112" s="959"/>
      <c r="BO112" s="959"/>
      <c r="BP112" s="960"/>
      <c r="BQ112" s="961" t="s">
        <v>434</v>
      </c>
      <c r="BR112" s="962"/>
      <c r="BS112" s="962"/>
      <c r="BT112" s="962"/>
      <c r="BU112" s="962"/>
      <c r="BV112" s="962" t="s">
        <v>433</v>
      </c>
      <c r="BW112" s="962"/>
      <c r="BX112" s="962"/>
      <c r="BY112" s="962"/>
      <c r="BZ112" s="962"/>
      <c r="CA112" s="962" t="s">
        <v>393</v>
      </c>
      <c r="CB112" s="962"/>
      <c r="CC112" s="962"/>
      <c r="CD112" s="962"/>
      <c r="CE112" s="962"/>
      <c r="CF112" s="956" t="s">
        <v>433</v>
      </c>
      <c r="CG112" s="957"/>
      <c r="CH112" s="957"/>
      <c r="CI112" s="957"/>
      <c r="CJ112" s="957"/>
      <c r="CK112" s="984"/>
      <c r="CL112" s="985"/>
      <c r="CM112" s="958" t="s">
        <v>441</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131</v>
      </c>
      <c r="DH112" s="962"/>
      <c r="DI112" s="962"/>
      <c r="DJ112" s="962"/>
      <c r="DK112" s="962"/>
      <c r="DL112" s="962" t="s">
        <v>433</v>
      </c>
      <c r="DM112" s="962"/>
      <c r="DN112" s="962"/>
      <c r="DO112" s="962"/>
      <c r="DP112" s="962"/>
      <c r="DQ112" s="962" t="s">
        <v>434</v>
      </c>
      <c r="DR112" s="962"/>
      <c r="DS112" s="962"/>
      <c r="DT112" s="962"/>
      <c r="DU112" s="962"/>
      <c r="DV112" s="963" t="s">
        <v>433</v>
      </c>
      <c r="DW112" s="963"/>
      <c r="DX112" s="963"/>
      <c r="DY112" s="963"/>
      <c r="DZ112" s="964"/>
    </row>
    <row r="113" spans="1:130" s="230" customFormat="1" ht="26.25" customHeight="1" x14ac:dyDescent="0.2">
      <c r="A113" s="990"/>
      <c r="B113" s="991"/>
      <c r="C113" s="959" t="s">
        <v>442</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t="s">
        <v>434</v>
      </c>
      <c r="AB113" s="974"/>
      <c r="AC113" s="974"/>
      <c r="AD113" s="974"/>
      <c r="AE113" s="975"/>
      <c r="AF113" s="976" t="s">
        <v>131</v>
      </c>
      <c r="AG113" s="974"/>
      <c r="AH113" s="974"/>
      <c r="AI113" s="974"/>
      <c r="AJ113" s="975"/>
      <c r="AK113" s="976" t="s">
        <v>434</v>
      </c>
      <c r="AL113" s="974"/>
      <c r="AM113" s="974"/>
      <c r="AN113" s="974"/>
      <c r="AO113" s="975"/>
      <c r="AP113" s="977" t="s">
        <v>433</v>
      </c>
      <c r="AQ113" s="978"/>
      <c r="AR113" s="978"/>
      <c r="AS113" s="978"/>
      <c r="AT113" s="979"/>
      <c r="AU113" s="944"/>
      <c r="AV113" s="945"/>
      <c r="AW113" s="945"/>
      <c r="AX113" s="945"/>
      <c r="AY113" s="945"/>
      <c r="AZ113" s="958" t="s">
        <v>443</v>
      </c>
      <c r="BA113" s="959"/>
      <c r="BB113" s="959"/>
      <c r="BC113" s="959"/>
      <c r="BD113" s="959"/>
      <c r="BE113" s="959"/>
      <c r="BF113" s="959"/>
      <c r="BG113" s="959"/>
      <c r="BH113" s="959"/>
      <c r="BI113" s="959"/>
      <c r="BJ113" s="959"/>
      <c r="BK113" s="959"/>
      <c r="BL113" s="959"/>
      <c r="BM113" s="959"/>
      <c r="BN113" s="959"/>
      <c r="BO113" s="959"/>
      <c r="BP113" s="960"/>
      <c r="BQ113" s="961">
        <v>301917</v>
      </c>
      <c r="BR113" s="962"/>
      <c r="BS113" s="962"/>
      <c r="BT113" s="962"/>
      <c r="BU113" s="962"/>
      <c r="BV113" s="962">
        <v>253584</v>
      </c>
      <c r="BW113" s="962"/>
      <c r="BX113" s="962"/>
      <c r="BY113" s="962"/>
      <c r="BZ113" s="962"/>
      <c r="CA113" s="962">
        <v>207263</v>
      </c>
      <c r="CB113" s="962"/>
      <c r="CC113" s="962"/>
      <c r="CD113" s="962"/>
      <c r="CE113" s="962"/>
      <c r="CF113" s="956">
        <v>11.3</v>
      </c>
      <c r="CG113" s="957"/>
      <c r="CH113" s="957"/>
      <c r="CI113" s="957"/>
      <c r="CJ113" s="957"/>
      <c r="CK113" s="984"/>
      <c r="CL113" s="985"/>
      <c r="CM113" s="958" t="s">
        <v>444</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131</v>
      </c>
      <c r="DH113" s="995"/>
      <c r="DI113" s="995"/>
      <c r="DJ113" s="995"/>
      <c r="DK113" s="996"/>
      <c r="DL113" s="997" t="s">
        <v>434</v>
      </c>
      <c r="DM113" s="995"/>
      <c r="DN113" s="995"/>
      <c r="DO113" s="995"/>
      <c r="DP113" s="996"/>
      <c r="DQ113" s="997" t="s">
        <v>393</v>
      </c>
      <c r="DR113" s="995"/>
      <c r="DS113" s="995"/>
      <c r="DT113" s="995"/>
      <c r="DU113" s="996"/>
      <c r="DV113" s="998" t="s">
        <v>433</v>
      </c>
      <c r="DW113" s="999"/>
      <c r="DX113" s="999"/>
      <c r="DY113" s="999"/>
      <c r="DZ113" s="1000"/>
    </row>
    <row r="114" spans="1:130" s="230" customFormat="1" ht="26.25" customHeight="1" x14ac:dyDescent="0.2">
      <c r="A114" s="990"/>
      <c r="B114" s="991"/>
      <c r="C114" s="959" t="s">
        <v>445</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35920</v>
      </c>
      <c r="AB114" s="995"/>
      <c r="AC114" s="995"/>
      <c r="AD114" s="995"/>
      <c r="AE114" s="996"/>
      <c r="AF114" s="997">
        <v>48374</v>
      </c>
      <c r="AG114" s="995"/>
      <c r="AH114" s="995"/>
      <c r="AI114" s="995"/>
      <c r="AJ114" s="996"/>
      <c r="AK114" s="997">
        <v>46717</v>
      </c>
      <c r="AL114" s="995"/>
      <c r="AM114" s="995"/>
      <c r="AN114" s="995"/>
      <c r="AO114" s="996"/>
      <c r="AP114" s="998">
        <v>2.5</v>
      </c>
      <c r="AQ114" s="999"/>
      <c r="AR114" s="999"/>
      <c r="AS114" s="999"/>
      <c r="AT114" s="1000"/>
      <c r="AU114" s="944"/>
      <c r="AV114" s="945"/>
      <c r="AW114" s="945"/>
      <c r="AX114" s="945"/>
      <c r="AY114" s="945"/>
      <c r="AZ114" s="958" t="s">
        <v>446</v>
      </c>
      <c r="BA114" s="959"/>
      <c r="BB114" s="959"/>
      <c r="BC114" s="959"/>
      <c r="BD114" s="959"/>
      <c r="BE114" s="959"/>
      <c r="BF114" s="959"/>
      <c r="BG114" s="959"/>
      <c r="BH114" s="959"/>
      <c r="BI114" s="959"/>
      <c r="BJ114" s="959"/>
      <c r="BK114" s="959"/>
      <c r="BL114" s="959"/>
      <c r="BM114" s="959"/>
      <c r="BN114" s="959"/>
      <c r="BO114" s="959"/>
      <c r="BP114" s="960"/>
      <c r="BQ114" s="961">
        <v>347944</v>
      </c>
      <c r="BR114" s="962"/>
      <c r="BS114" s="962"/>
      <c r="BT114" s="962"/>
      <c r="BU114" s="962"/>
      <c r="BV114" s="962">
        <v>295854</v>
      </c>
      <c r="BW114" s="962"/>
      <c r="BX114" s="962"/>
      <c r="BY114" s="962"/>
      <c r="BZ114" s="962"/>
      <c r="CA114" s="962">
        <v>295407</v>
      </c>
      <c r="CB114" s="962"/>
      <c r="CC114" s="962"/>
      <c r="CD114" s="962"/>
      <c r="CE114" s="962"/>
      <c r="CF114" s="956">
        <v>16.100000000000001</v>
      </c>
      <c r="CG114" s="957"/>
      <c r="CH114" s="957"/>
      <c r="CI114" s="957"/>
      <c r="CJ114" s="957"/>
      <c r="CK114" s="984"/>
      <c r="CL114" s="985"/>
      <c r="CM114" s="958" t="s">
        <v>447</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131</v>
      </c>
      <c r="DH114" s="995"/>
      <c r="DI114" s="995"/>
      <c r="DJ114" s="995"/>
      <c r="DK114" s="996"/>
      <c r="DL114" s="997" t="s">
        <v>433</v>
      </c>
      <c r="DM114" s="995"/>
      <c r="DN114" s="995"/>
      <c r="DO114" s="995"/>
      <c r="DP114" s="996"/>
      <c r="DQ114" s="997" t="s">
        <v>433</v>
      </c>
      <c r="DR114" s="995"/>
      <c r="DS114" s="995"/>
      <c r="DT114" s="995"/>
      <c r="DU114" s="996"/>
      <c r="DV114" s="998" t="s">
        <v>433</v>
      </c>
      <c r="DW114" s="999"/>
      <c r="DX114" s="999"/>
      <c r="DY114" s="999"/>
      <c r="DZ114" s="1000"/>
    </row>
    <row r="115" spans="1:130" s="230" customFormat="1" ht="26.25" customHeight="1" x14ac:dyDescent="0.2">
      <c r="A115" s="990"/>
      <c r="B115" s="991"/>
      <c r="C115" s="959" t="s">
        <v>448</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433</v>
      </c>
      <c r="AB115" s="974"/>
      <c r="AC115" s="974"/>
      <c r="AD115" s="974"/>
      <c r="AE115" s="975"/>
      <c r="AF115" s="976">
        <v>18871</v>
      </c>
      <c r="AG115" s="974"/>
      <c r="AH115" s="974"/>
      <c r="AI115" s="974"/>
      <c r="AJ115" s="975"/>
      <c r="AK115" s="976">
        <v>17416</v>
      </c>
      <c r="AL115" s="974"/>
      <c r="AM115" s="974"/>
      <c r="AN115" s="974"/>
      <c r="AO115" s="975"/>
      <c r="AP115" s="977">
        <v>0.9</v>
      </c>
      <c r="AQ115" s="978"/>
      <c r="AR115" s="978"/>
      <c r="AS115" s="978"/>
      <c r="AT115" s="979"/>
      <c r="AU115" s="944"/>
      <c r="AV115" s="945"/>
      <c r="AW115" s="945"/>
      <c r="AX115" s="945"/>
      <c r="AY115" s="945"/>
      <c r="AZ115" s="958" t="s">
        <v>449</v>
      </c>
      <c r="BA115" s="959"/>
      <c r="BB115" s="959"/>
      <c r="BC115" s="959"/>
      <c r="BD115" s="959"/>
      <c r="BE115" s="959"/>
      <c r="BF115" s="959"/>
      <c r="BG115" s="959"/>
      <c r="BH115" s="959"/>
      <c r="BI115" s="959"/>
      <c r="BJ115" s="959"/>
      <c r="BK115" s="959"/>
      <c r="BL115" s="959"/>
      <c r="BM115" s="959"/>
      <c r="BN115" s="959"/>
      <c r="BO115" s="959"/>
      <c r="BP115" s="960"/>
      <c r="BQ115" s="961" t="s">
        <v>433</v>
      </c>
      <c r="BR115" s="962"/>
      <c r="BS115" s="962"/>
      <c r="BT115" s="962"/>
      <c r="BU115" s="962"/>
      <c r="BV115" s="962" t="s">
        <v>433</v>
      </c>
      <c r="BW115" s="962"/>
      <c r="BX115" s="962"/>
      <c r="BY115" s="962"/>
      <c r="BZ115" s="962"/>
      <c r="CA115" s="962" t="s">
        <v>433</v>
      </c>
      <c r="CB115" s="962"/>
      <c r="CC115" s="962"/>
      <c r="CD115" s="962"/>
      <c r="CE115" s="962"/>
      <c r="CF115" s="956" t="s">
        <v>433</v>
      </c>
      <c r="CG115" s="957"/>
      <c r="CH115" s="957"/>
      <c r="CI115" s="957"/>
      <c r="CJ115" s="957"/>
      <c r="CK115" s="984"/>
      <c r="CL115" s="985"/>
      <c r="CM115" s="958" t="s">
        <v>450</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434</v>
      </c>
      <c r="DH115" s="995"/>
      <c r="DI115" s="995"/>
      <c r="DJ115" s="995"/>
      <c r="DK115" s="996"/>
      <c r="DL115" s="997" t="s">
        <v>433</v>
      </c>
      <c r="DM115" s="995"/>
      <c r="DN115" s="995"/>
      <c r="DO115" s="995"/>
      <c r="DP115" s="996"/>
      <c r="DQ115" s="997" t="s">
        <v>131</v>
      </c>
      <c r="DR115" s="995"/>
      <c r="DS115" s="995"/>
      <c r="DT115" s="995"/>
      <c r="DU115" s="996"/>
      <c r="DV115" s="998" t="s">
        <v>393</v>
      </c>
      <c r="DW115" s="999"/>
      <c r="DX115" s="999"/>
      <c r="DY115" s="999"/>
      <c r="DZ115" s="1000"/>
    </row>
    <row r="116" spans="1:130" s="230" customFormat="1" ht="26.25" customHeight="1" x14ac:dyDescent="0.2">
      <c r="A116" s="992"/>
      <c r="B116" s="993"/>
      <c r="C116" s="1001" t="s">
        <v>451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49</v>
      </c>
      <c r="AB116" s="995"/>
      <c r="AC116" s="995"/>
      <c r="AD116" s="995"/>
      <c r="AE116" s="996"/>
      <c r="AF116" s="997" t="s">
        <v>131</v>
      </c>
      <c r="AG116" s="995"/>
      <c r="AH116" s="995"/>
      <c r="AI116" s="995"/>
      <c r="AJ116" s="996"/>
      <c r="AK116" s="997" t="s">
        <v>433</v>
      </c>
      <c r="AL116" s="995"/>
      <c r="AM116" s="995"/>
      <c r="AN116" s="995"/>
      <c r="AO116" s="996"/>
      <c r="AP116" s="998" t="s">
        <v>393</v>
      </c>
      <c r="AQ116" s="999"/>
      <c r="AR116" s="999"/>
      <c r="AS116" s="999"/>
      <c r="AT116" s="1000"/>
      <c r="AU116" s="944"/>
      <c r="AV116" s="945"/>
      <c r="AW116" s="945"/>
      <c r="AX116" s="945"/>
      <c r="AY116" s="945"/>
      <c r="AZ116" s="1003" t="s">
        <v>452</v>
      </c>
      <c r="BA116" s="1004"/>
      <c r="BB116" s="1004"/>
      <c r="BC116" s="1004"/>
      <c r="BD116" s="1004"/>
      <c r="BE116" s="1004"/>
      <c r="BF116" s="1004"/>
      <c r="BG116" s="1004"/>
      <c r="BH116" s="1004"/>
      <c r="BI116" s="1004"/>
      <c r="BJ116" s="1004"/>
      <c r="BK116" s="1004"/>
      <c r="BL116" s="1004"/>
      <c r="BM116" s="1004"/>
      <c r="BN116" s="1004"/>
      <c r="BO116" s="1004"/>
      <c r="BP116" s="1005"/>
      <c r="BQ116" s="961" t="s">
        <v>433</v>
      </c>
      <c r="BR116" s="962"/>
      <c r="BS116" s="962"/>
      <c r="BT116" s="962"/>
      <c r="BU116" s="962"/>
      <c r="BV116" s="962" t="s">
        <v>433</v>
      </c>
      <c r="BW116" s="962"/>
      <c r="BX116" s="962"/>
      <c r="BY116" s="962"/>
      <c r="BZ116" s="962"/>
      <c r="CA116" s="962" t="s">
        <v>433</v>
      </c>
      <c r="CB116" s="962"/>
      <c r="CC116" s="962"/>
      <c r="CD116" s="962"/>
      <c r="CE116" s="962"/>
      <c r="CF116" s="956" t="s">
        <v>433</v>
      </c>
      <c r="CG116" s="957"/>
      <c r="CH116" s="957"/>
      <c r="CI116" s="957"/>
      <c r="CJ116" s="957"/>
      <c r="CK116" s="984"/>
      <c r="CL116" s="985"/>
      <c r="CM116" s="958" t="s">
        <v>453</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433</v>
      </c>
      <c r="DH116" s="995"/>
      <c r="DI116" s="995"/>
      <c r="DJ116" s="995"/>
      <c r="DK116" s="996"/>
      <c r="DL116" s="997" t="s">
        <v>131</v>
      </c>
      <c r="DM116" s="995"/>
      <c r="DN116" s="995"/>
      <c r="DO116" s="995"/>
      <c r="DP116" s="996"/>
      <c r="DQ116" s="997" t="s">
        <v>393</v>
      </c>
      <c r="DR116" s="995"/>
      <c r="DS116" s="995"/>
      <c r="DT116" s="995"/>
      <c r="DU116" s="996"/>
      <c r="DV116" s="998" t="s">
        <v>433</v>
      </c>
      <c r="DW116" s="999"/>
      <c r="DX116" s="999"/>
      <c r="DY116" s="999"/>
      <c r="DZ116" s="1000"/>
    </row>
    <row r="117" spans="1:130" s="230" customFormat="1" ht="26.25" customHeight="1" x14ac:dyDescent="0.2">
      <c r="A117" s="948" t="s">
        <v>190</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454</v>
      </c>
      <c r="Z117" s="930"/>
      <c r="AA117" s="1014">
        <v>278872</v>
      </c>
      <c r="AB117" s="1015"/>
      <c r="AC117" s="1015"/>
      <c r="AD117" s="1015"/>
      <c r="AE117" s="1016"/>
      <c r="AF117" s="1017">
        <v>290539</v>
      </c>
      <c r="AG117" s="1015"/>
      <c r="AH117" s="1015"/>
      <c r="AI117" s="1015"/>
      <c r="AJ117" s="1016"/>
      <c r="AK117" s="1017">
        <v>291461</v>
      </c>
      <c r="AL117" s="1015"/>
      <c r="AM117" s="1015"/>
      <c r="AN117" s="1015"/>
      <c r="AO117" s="1016"/>
      <c r="AP117" s="1018"/>
      <c r="AQ117" s="1019"/>
      <c r="AR117" s="1019"/>
      <c r="AS117" s="1019"/>
      <c r="AT117" s="1020"/>
      <c r="AU117" s="944"/>
      <c r="AV117" s="945"/>
      <c r="AW117" s="945"/>
      <c r="AX117" s="945"/>
      <c r="AY117" s="945"/>
      <c r="AZ117" s="1010" t="s">
        <v>455</v>
      </c>
      <c r="BA117" s="1011"/>
      <c r="BB117" s="1011"/>
      <c r="BC117" s="1011"/>
      <c r="BD117" s="1011"/>
      <c r="BE117" s="1011"/>
      <c r="BF117" s="1011"/>
      <c r="BG117" s="1011"/>
      <c r="BH117" s="1011"/>
      <c r="BI117" s="1011"/>
      <c r="BJ117" s="1011"/>
      <c r="BK117" s="1011"/>
      <c r="BL117" s="1011"/>
      <c r="BM117" s="1011"/>
      <c r="BN117" s="1011"/>
      <c r="BO117" s="1011"/>
      <c r="BP117" s="1012"/>
      <c r="BQ117" s="961" t="s">
        <v>433</v>
      </c>
      <c r="BR117" s="962"/>
      <c r="BS117" s="962"/>
      <c r="BT117" s="962"/>
      <c r="BU117" s="962"/>
      <c r="BV117" s="962" t="s">
        <v>131</v>
      </c>
      <c r="BW117" s="962"/>
      <c r="BX117" s="962"/>
      <c r="BY117" s="962"/>
      <c r="BZ117" s="962"/>
      <c r="CA117" s="962" t="s">
        <v>393</v>
      </c>
      <c r="CB117" s="962"/>
      <c r="CC117" s="962"/>
      <c r="CD117" s="962"/>
      <c r="CE117" s="962"/>
      <c r="CF117" s="956" t="s">
        <v>393</v>
      </c>
      <c r="CG117" s="957"/>
      <c r="CH117" s="957"/>
      <c r="CI117" s="957"/>
      <c r="CJ117" s="957"/>
      <c r="CK117" s="984"/>
      <c r="CL117" s="985"/>
      <c r="CM117" s="958" t="s">
        <v>456</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433</v>
      </c>
      <c r="DH117" s="995"/>
      <c r="DI117" s="995"/>
      <c r="DJ117" s="995"/>
      <c r="DK117" s="996"/>
      <c r="DL117" s="997" t="s">
        <v>393</v>
      </c>
      <c r="DM117" s="995"/>
      <c r="DN117" s="995"/>
      <c r="DO117" s="995"/>
      <c r="DP117" s="996"/>
      <c r="DQ117" s="997" t="s">
        <v>393</v>
      </c>
      <c r="DR117" s="995"/>
      <c r="DS117" s="995"/>
      <c r="DT117" s="995"/>
      <c r="DU117" s="996"/>
      <c r="DV117" s="998" t="s">
        <v>393</v>
      </c>
      <c r="DW117" s="999"/>
      <c r="DX117" s="999"/>
      <c r="DY117" s="999"/>
      <c r="DZ117" s="1000"/>
    </row>
    <row r="118" spans="1:130" s="230" customFormat="1" ht="26.25" customHeight="1" x14ac:dyDescent="0.2">
      <c r="A118" s="948" t="s">
        <v>428</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425</v>
      </c>
      <c r="AB118" s="929"/>
      <c r="AC118" s="929"/>
      <c r="AD118" s="929"/>
      <c r="AE118" s="930"/>
      <c r="AF118" s="928" t="s">
        <v>426</v>
      </c>
      <c r="AG118" s="929"/>
      <c r="AH118" s="929"/>
      <c r="AI118" s="929"/>
      <c r="AJ118" s="930"/>
      <c r="AK118" s="928" t="s">
        <v>309</v>
      </c>
      <c r="AL118" s="929"/>
      <c r="AM118" s="929"/>
      <c r="AN118" s="929"/>
      <c r="AO118" s="930"/>
      <c r="AP118" s="1006" t="s">
        <v>427</v>
      </c>
      <c r="AQ118" s="1007"/>
      <c r="AR118" s="1007"/>
      <c r="AS118" s="1007"/>
      <c r="AT118" s="1008"/>
      <c r="AU118" s="944"/>
      <c r="AV118" s="945"/>
      <c r="AW118" s="945"/>
      <c r="AX118" s="945"/>
      <c r="AY118" s="945"/>
      <c r="AZ118" s="1009" t="s">
        <v>457</v>
      </c>
      <c r="BA118" s="1001"/>
      <c r="BB118" s="1001"/>
      <c r="BC118" s="1001"/>
      <c r="BD118" s="1001"/>
      <c r="BE118" s="1001"/>
      <c r="BF118" s="1001"/>
      <c r="BG118" s="1001"/>
      <c r="BH118" s="1001"/>
      <c r="BI118" s="1001"/>
      <c r="BJ118" s="1001"/>
      <c r="BK118" s="1001"/>
      <c r="BL118" s="1001"/>
      <c r="BM118" s="1001"/>
      <c r="BN118" s="1001"/>
      <c r="BO118" s="1001"/>
      <c r="BP118" s="1002"/>
      <c r="BQ118" s="1035" t="s">
        <v>131</v>
      </c>
      <c r="BR118" s="1036"/>
      <c r="BS118" s="1036"/>
      <c r="BT118" s="1036"/>
      <c r="BU118" s="1036"/>
      <c r="BV118" s="1036" t="s">
        <v>131</v>
      </c>
      <c r="BW118" s="1036"/>
      <c r="BX118" s="1036"/>
      <c r="BY118" s="1036"/>
      <c r="BZ118" s="1036"/>
      <c r="CA118" s="1036" t="s">
        <v>433</v>
      </c>
      <c r="CB118" s="1036"/>
      <c r="CC118" s="1036"/>
      <c r="CD118" s="1036"/>
      <c r="CE118" s="1036"/>
      <c r="CF118" s="956" t="s">
        <v>393</v>
      </c>
      <c r="CG118" s="957"/>
      <c r="CH118" s="957"/>
      <c r="CI118" s="957"/>
      <c r="CJ118" s="957"/>
      <c r="CK118" s="984"/>
      <c r="CL118" s="985"/>
      <c r="CM118" s="958" t="s">
        <v>458</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393</v>
      </c>
      <c r="DH118" s="995"/>
      <c r="DI118" s="995"/>
      <c r="DJ118" s="995"/>
      <c r="DK118" s="996"/>
      <c r="DL118" s="997" t="s">
        <v>393</v>
      </c>
      <c r="DM118" s="995"/>
      <c r="DN118" s="995"/>
      <c r="DO118" s="995"/>
      <c r="DP118" s="996"/>
      <c r="DQ118" s="997" t="s">
        <v>433</v>
      </c>
      <c r="DR118" s="995"/>
      <c r="DS118" s="995"/>
      <c r="DT118" s="995"/>
      <c r="DU118" s="996"/>
      <c r="DV118" s="998" t="s">
        <v>433</v>
      </c>
      <c r="DW118" s="999"/>
      <c r="DX118" s="999"/>
      <c r="DY118" s="999"/>
      <c r="DZ118" s="1000"/>
    </row>
    <row r="119" spans="1:130" s="230" customFormat="1" ht="26.25" customHeight="1" x14ac:dyDescent="0.2">
      <c r="A119" s="1093" t="s">
        <v>431</v>
      </c>
      <c r="B119" s="983"/>
      <c r="C119" s="965" t="s">
        <v>432</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433</v>
      </c>
      <c r="AB119" s="936"/>
      <c r="AC119" s="936"/>
      <c r="AD119" s="936"/>
      <c r="AE119" s="937"/>
      <c r="AF119" s="938" t="s">
        <v>393</v>
      </c>
      <c r="AG119" s="936"/>
      <c r="AH119" s="936"/>
      <c r="AI119" s="936"/>
      <c r="AJ119" s="937"/>
      <c r="AK119" s="938" t="s">
        <v>433</v>
      </c>
      <c r="AL119" s="936"/>
      <c r="AM119" s="936"/>
      <c r="AN119" s="936"/>
      <c r="AO119" s="937"/>
      <c r="AP119" s="939" t="s">
        <v>433</v>
      </c>
      <c r="AQ119" s="940"/>
      <c r="AR119" s="940"/>
      <c r="AS119" s="940"/>
      <c r="AT119" s="941"/>
      <c r="AU119" s="946"/>
      <c r="AV119" s="947"/>
      <c r="AW119" s="947"/>
      <c r="AX119" s="947"/>
      <c r="AY119" s="947"/>
      <c r="AZ119" s="251" t="s">
        <v>190</v>
      </c>
      <c r="BA119" s="251"/>
      <c r="BB119" s="251"/>
      <c r="BC119" s="251"/>
      <c r="BD119" s="251"/>
      <c r="BE119" s="251"/>
      <c r="BF119" s="251"/>
      <c r="BG119" s="251"/>
      <c r="BH119" s="251"/>
      <c r="BI119" s="251"/>
      <c r="BJ119" s="251"/>
      <c r="BK119" s="251"/>
      <c r="BL119" s="251"/>
      <c r="BM119" s="251"/>
      <c r="BN119" s="251"/>
      <c r="BO119" s="1013" t="s">
        <v>459</v>
      </c>
      <c r="BP119" s="1041"/>
      <c r="BQ119" s="1035">
        <v>3979550</v>
      </c>
      <c r="BR119" s="1036"/>
      <c r="BS119" s="1036"/>
      <c r="BT119" s="1036"/>
      <c r="BU119" s="1036"/>
      <c r="BV119" s="1036">
        <v>3939880</v>
      </c>
      <c r="BW119" s="1036"/>
      <c r="BX119" s="1036"/>
      <c r="BY119" s="1036"/>
      <c r="BZ119" s="1036"/>
      <c r="CA119" s="1036">
        <v>4428548</v>
      </c>
      <c r="CB119" s="1036"/>
      <c r="CC119" s="1036"/>
      <c r="CD119" s="1036"/>
      <c r="CE119" s="1036"/>
      <c r="CF119" s="1037"/>
      <c r="CG119" s="1038"/>
      <c r="CH119" s="1038"/>
      <c r="CI119" s="1038"/>
      <c r="CJ119" s="1039"/>
      <c r="CK119" s="986"/>
      <c r="CL119" s="987"/>
      <c r="CM119" s="1009" t="s">
        <v>460</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56110</v>
      </c>
      <c r="DH119" s="1022"/>
      <c r="DI119" s="1022"/>
      <c r="DJ119" s="1022"/>
      <c r="DK119" s="1023"/>
      <c r="DL119" s="1021">
        <v>42075</v>
      </c>
      <c r="DM119" s="1022"/>
      <c r="DN119" s="1022"/>
      <c r="DO119" s="1022"/>
      <c r="DP119" s="1023"/>
      <c r="DQ119" s="1021">
        <v>57217</v>
      </c>
      <c r="DR119" s="1022"/>
      <c r="DS119" s="1022"/>
      <c r="DT119" s="1022"/>
      <c r="DU119" s="1023"/>
      <c r="DV119" s="1024">
        <v>3.1</v>
      </c>
      <c r="DW119" s="1025"/>
      <c r="DX119" s="1025"/>
      <c r="DY119" s="1025"/>
      <c r="DZ119" s="1026"/>
    </row>
    <row r="120" spans="1:130" s="230" customFormat="1" ht="26.25" customHeight="1" x14ac:dyDescent="0.2">
      <c r="A120" s="1094"/>
      <c r="B120" s="985"/>
      <c r="C120" s="958" t="s">
        <v>437</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393</v>
      </c>
      <c r="AB120" s="995"/>
      <c r="AC120" s="995"/>
      <c r="AD120" s="995"/>
      <c r="AE120" s="996"/>
      <c r="AF120" s="997" t="s">
        <v>393</v>
      </c>
      <c r="AG120" s="995"/>
      <c r="AH120" s="995"/>
      <c r="AI120" s="995"/>
      <c r="AJ120" s="996"/>
      <c r="AK120" s="997" t="s">
        <v>131</v>
      </c>
      <c r="AL120" s="995"/>
      <c r="AM120" s="995"/>
      <c r="AN120" s="995"/>
      <c r="AO120" s="996"/>
      <c r="AP120" s="998" t="s">
        <v>434</v>
      </c>
      <c r="AQ120" s="999"/>
      <c r="AR120" s="999"/>
      <c r="AS120" s="999"/>
      <c r="AT120" s="1000"/>
      <c r="AU120" s="1027" t="s">
        <v>461</v>
      </c>
      <c r="AV120" s="1028"/>
      <c r="AW120" s="1028"/>
      <c r="AX120" s="1028"/>
      <c r="AY120" s="1029"/>
      <c r="AZ120" s="965" t="s">
        <v>462</v>
      </c>
      <c r="BA120" s="933"/>
      <c r="BB120" s="933"/>
      <c r="BC120" s="933"/>
      <c r="BD120" s="933"/>
      <c r="BE120" s="933"/>
      <c r="BF120" s="933"/>
      <c r="BG120" s="933"/>
      <c r="BH120" s="933"/>
      <c r="BI120" s="933"/>
      <c r="BJ120" s="933"/>
      <c r="BK120" s="933"/>
      <c r="BL120" s="933"/>
      <c r="BM120" s="933"/>
      <c r="BN120" s="933"/>
      <c r="BO120" s="933"/>
      <c r="BP120" s="934"/>
      <c r="BQ120" s="966">
        <v>1883237</v>
      </c>
      <c r="BR120" s="967"/>
      <c r="BS120" s="967"/>
      <c r="BT120" s="967"/>
      <c r="BU120" s="967"/>
      <c r="BV120" s="967">
        <v>2111758</v>
      </c>
      <c r="BW120" s="967"/>
      <c r="BX120" s="967"/>
      <c r="BY120" s="967"/>
      <c r="BZ120" s="967"/>
      <c r="CA120" s="967">
        <v>2392990</v>
      </c>
      <c r="CB120" s="967"/>
      <c r="CC120" s="967"/>
      <c r="CD120" s="967"/>
      <c r="CE120" s="967"/>
      <c r="CF120" s="980">
        <v>130.30000000000001</v>
      </c>
      <c r="CG120" s="981"/>
      <c r="CH120" s="981"/>
      <c r="CI120" s="981"/>
      <c r="CJ120" s="981"/>
      <c r="CK120" s="1042" t="s">
        <v>463</v>
      </c>
      <c r="CL120" s="1043"/>
      <c r="CM120" s="1043"/>
      <c r="CN120" s="1043"/>
      <c r="CO120" s="1044"/>
      <c r="CP120" s="1050" t="s">
        <v>405</v>
      </c>
      <c r="CQ120" s="1051"/>
      <c r="CR120" s="1051"/>
      <c r="CS120" s="1051"/>
      <c r="CT120" s="1051"/>
      <c r="CU120" s="1051"/>
      <c r="CV120" s="1051"/>
      <c r="CW120" s="1051"/>
      <c r="CX120" s="1051"/>
      <c r="CY120" s="1051"/>
      <c r="CZ120" s="1051"/>
      <c r="DA120" s="1051"/>
      <c r="DB120" s="1051"/>
      <c r="DC120" s="1051"/>
      <c r="DD120" s="1051"/>
      <c r="DE120" s="1051"/>
      <c r="DF120" s="1052"/>
      <c r="DG120" s="966" t="s">
        <v>393</v>
      </c>
      <c r="DH120" s="967"/>
      <c r="DI120" s="967"/>
      <c r="DJ120" s="967"/>
      <c r="DK120" s="967"/>
      <c r="DL120" s="967" t="s">
        <v>393</v>
      </c>
      <c r="DM120" s="967"/>
      <c r="DN120" s="967"/>
      <c r="DO120" s="967"/>
      <c r="DP120" s="967"/>
      <c r="DQ120" s="967" t="s">
        <v>393</v>
      </c>
      <c r="DR120" s="967"/>
      <c r="DS120" s="967"/>
      <c r="DT120" s="967"/>
      <c r="DU120" s="967"/>
      <c r="DV120" s="968" t="s">
        <v>433</v>
      </c>
      <c r="DW120" s="968"/>
      <c r="DX120" s="968"/>
      <c r="DY120" s="968"/>
      <c r="DZ120" s="969"/>
    </row>
    <row r="121" spans="1:130" s="230" customFormat="1" ht="26.25" customHeight="1" x14ac:dyDescent="0.2">
      <c r="A121" s="1094"/>
      <c r="B121" s="985"/>
      <c r="C121" s="1010" t="s">
        <v>464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393</v>
      </c>
      <c r="AB121" s="995"/>
      <c r="AC121" s="995"/>
      <c r="AD121" s="995"/>
      <c r="AE121" s="996"/>
      <c r="AF121" s="997" t="s">
        <v>433</v>
      </c>
      <c r="AG121" s="995"/>
      <c r="AH121" s="995"/>
      <c r="AI121" s="995"/>
      <c r="AJ121" s="996"/>
      <c r="AK121" s="997" t="s">
        <v>393</v>
      </c>
      <c r="AL121" s="995"/>
      <c r="AM121" s="995"/>
      <c r="AN121" s="995"/>
      <c r="AO121" s="996"/>
      <c r="AP121" s="998" t="s">
        <v>434</v>
      </c>
      <c r="AQ121" s="999"/>
      <c r="AR121" s="999"/>
      <c r="AS121" s="999"/>
      <c r="AT121" s="1000"/>
      <c r="AU121" s="1030"/>
      <c r="AV121" s="1031"/>
      <c r="AW121" s="1031"/>
      <c r="AX121" s="1031"/>
      <c r="AY121" s="1032"/>
      <c r="AZ121" s="958" t="s">
        <v>465</v>
      </c>
      <c r="BA121" s="959"/>
      <c r="BB121" s="959"/>
      <c r="BC121" s="959"/>
      <c r="BD121" s="959"/>
      <c r="BE121" s="959"/>
      <c r="BF121" s="959"/>
      <c r="BG121" s="959"/>
      <c r="BH121" s="959"/>
      <c r="BI121" s="959"/>
      <c r="BJ121" s="959"/>
      <c r="BK121" s="959"/>
      <c r="BL121" s="959"/>
      <c r="BM121" s="959"/>
      <c r="BN121" s="959"/>
      <c r="BO121" s="959"/>
      <c r="BP121" s="960"/>
      <c r="BQ121" s="961">
        <v>597671</v>
      </c>
      <c r="BR121" s="962"/>
      <c r="BS121" s="962"/>
      <c r="BT121" s="962"/>
      <c r="BU121" s="962"/>
      <c r="BV121" s="962">
        <v>554756</v>
      </c>
      <c r="BW121" s="962"/>
      <c r="BX121" s="962"/>
      <c r="BY121" s="962"/>
      <c r="BZ121" s="962"/>
      <c r="CA121" s="962">
        <v>509128</v>
      </c>
      <c r="CB121" s="962"/>
      <c r="CC121" s="962"/>
      <c r="CD121" s="962"/>
      <c r="CE121" s="962"/>
      <c r="CF121" s="956">
        <v>27.7</v>
      </c>
      <c r="CG121" s="957"/>
      <c r="CH121" s="957"/>
      <c r="CI121" s="957"/>
      <c r="CJ121" s="957"/>
      <c r="CK121" s="1045"/>
      <c r="CL121" s="1046"/>
      <c r="CM121" s="1046"/>
      <c r="CN121" s="1046"/>
      <c r="CO121" s="1047"/>
      <c r="CP121" s="1055" t="s">
        <v>466</v>
      </c>
      <c r="CQ121" s="1056"/>
      <c r="CR121" s="1056"/>
      <c r="CS121" s="1056"/>
      <c r="CT121" s="1056"/>
      <c r="CU121" s="1056"/>
      <c r="CV121" s="1056"/>
      <c r="CW121" s="1056"/>
      <c r="CX121" s="1056"/>
      <c r="CY121" s="1056"/>
      <c r="CZ121" s="1056"/>
      <c r="DA121" s="1056"/>
      <c r="DB121" s="1056"/>
      <c r="DC121" s="1056"/>
      <c r="DD121" s="1056"/>
      <c r="DE121" s="1056"/>
      <c r="DF121" s="1057"/>
      <c r="DG121" s="961" t="s">
        <v>393</v>
      </c>
      <c r="DH121" s="962"/>
      <c r="DI121" s="962"/>
      <c r="DJ121" s="962"/>
      <c r="DK121" s="962"/>
      <c r="DL121" s="962" t="s">
        <v>393</v>
      </c>
      <c r="DM121" s="962"/>
      <c r="DN121" s="962"/>
      <c r="DO121" s="962"/>
      <c r="DP121" s="962"/>
      <c r="DQ121" s="962" t="s">
        <v>131</v>
      </c>
      <c r="DR121" s="962"/>
      <c r="DS121" s="962"/>
      <c r="DT121" s="962"/>
      <c r="DU121" s="962"/>
      <c r="DV121" s="963" t="s">
        <v>433</v>
      </c>
      <c r="DW121" s="963"/>
      <c r="DX121" s="963"/>
      <c r="DY121" s="963"/>
      <c r="DZ121" s="964"/>
    </row>
    <row r="122" spans="1:130" s="230" customFormat="1" ht="26.25" customHeight="1" x14ac:dyDescent="0.2">
      <c r="A122" s="1094"/>
      <c r="B122" s="985"/>
      <c r="C122" s="958" t="s">
        <v>447</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393</v>
      </c>
      <c r="AB122" s="995"/>
      <c r="AC122" s="995"/>
      <c r="AD122" s="995"/>
      <c r="AE122" s="996"/>
      <c r="AF122" s="997" t="s">
        <v>433</v>
      </c>
      <c r="AG122" s="995"/>
      <c r="AH122" s="995"/>
      <c r="AI122" s="995"/>
      <c r="AJ122" s="996"/>
      <c r="AK122" s="997" t="s">
        <v>393</v>
      </c>
      <c r="AL122" s="995"/>
      <c r="AM122" s="995"/>
      <c r="AN122" s="995"/>
      <c r="AO122" s="996"/>
      <c r="AP122" s="998" t="s">
        <v>433</v>
      </c>
      <c r="AQ122" s="999"/>
      <c r="AR122" s="999"/>
      <c r="AS122" s="999"/>
      <c r="AT122" s="1000"/>
      <c r="AU122" s="1030"/>
      <c r="AV122" s="1031"/>
      <c r="AW122" s="1031"/>
      <c r="AX122" s="1031"/>
      <c r="AY122" s="1032"/>
      <c r="AZ122" s="1009" t="s">
        <v>467</v>
      </c>
      <c r="BA122" s="1001"/>
      <c r="BB122" s="1001"/>
      <c r="BC122" s="1001"/>
      <c r="BD122" s="1001"/>
      <c r="BE122" s="1001"/>
      <c r="BF122" s="1001"/>
      <c r="BG122" s="1001"/>
      <c r="BH122" s="1001"/>
      <c r="BI122" s="1001"/>
      <c r="BJ122" s="1001"/>
      <c r="BK122" s="1001"/>
      <c r="BL122" s="1001"/>
      <c r="BM122" s="1001"/>
      <c r="BN122" s="1001"/>
      <c r="BO122" s="1001"/>
      <c r="BP122" s="1002"/>
      <c r="BQ122" s="1035">
        <v>2645617</v>
      </c>
      <c r="BR122" s="1036"/>
      <c r="BS122" s="1036"/>
      <c r="BT122" s="1036"/>
      <c r="BU122" s="1036"/>
      <c r="BV122" s="1036">
        <v>2631158</v>
      </c>
      <c r="BW122" s="1036"/>
      <c r="BX122" s="1036"/>
      <c r="BY122" s="1036"/>
      <c r="BZ122" s="1036"/>
      <c r="CA122" s="1036">
        <v>2946473</v>
      </c>
      <c r="CB122" s="1036"/>
      <c r="CC122" s="1036"/>
      <c r="CD122" s="1036"/>
      <c r="CE122" s="1036"/>
      <c r="CF122" s="1053">
        <v>160.5</v>
      </c>
      <c r="CG122" s="1054"/>
      <c r="CH122" s="1054"/>
      <c r="CI122" s="1054"/>
      <c r="CJ122" s="1054"/>
      <c r="CK122" s="1045"/>
      <c r="CL122" s="1046"/>
      <c r="CM122" s="1046"/>
      <c r="CN122" s="1046"/>
      <c r="CO122" s="1047"/>
      <c r="CP122" s="1055" t="s">
        <v>468</v>
      </c>
      <c r="CQ122" s="1056"/>
      <c r="CR122" s="1056"/>
      <c r="CS122" s="1056"/>
      <c r="CT122" s="1056"/>
      <c r="CU122" s="1056"/>
      <c r="CV122" s="1056"/>
      <c r="CW122" s="1056"/>
      <c r="CX122" s="1056"/>
      <c r="CY122" s="1056"/>
      <c r="CZ122" s="1056"/>
      <c r="DA122" s="1056"/>
      <c r="DB122" s="1056"/>
      <c r="DC122" s="1056"/>
      <c r="DD122" s="1056"/>
      <c r="DE122" s="1056"/>
      <c r="DF122" s="1057"/>
      <c r="DG122" s="961" t="s">
        <v>433</v>
      </c>
      <c r="DH122" s="962"/>
      <c r="DI122" s="962"/>
      <c r="DJ122" s="962"/>
      <c r="DK122" s="962"/>
      <c r="DL122" s="962" t="s">
        <v>433</v>
      </c>
      <c r="DM122" s="962"/>
      <c r="DN122" s="962"/>
      <c r="DO122" s="962"/>
      <c r="DP122" s="962"/>
      <c r="DQ122" s="962" t="s">
        <v>393</v>
      </c>
      <c r="DR122" s="962"/>
      <c r="DS122" s="962"/>
      <c r="DT122" s="962"/>
      <c r="DU122" s="962"/>
      <c r="DV122" s="963" t="s">
        <v>393</v>
      </c>
      <c r="DW122" s="963"/>
      <c r="DX122" s="963"/>
      <c r="DY122" s="963"/>
      <c r="DZ122" s="964"/>
    </row>
    <row r="123" spans="1:130" s="230" customFormat="1" ht="26.25" customHeight="1" x14ac:dyDescent="0.2">
      <c r="A123" s="1094"/>
      <c r="B123" s="985"/>
      <c r="C123" s="958" t="s">
        <v>453</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434</v>
      </c>
      <c r="AB123" s="995"/>
      <c r="AC123" s="995"/>
      <c r="AD123" s="995"/>
      <c r="AE123" s="996"/>
      <c r="AF123" s="997" t="s">
        <v>433</v>
      </c>
      <c r="AG123" s="995"/>
      <c r="AH123" s="995"/>
      <c r="AI123" s="995"/>
      <c r="AJ123" s="996"/>
      <c r="AK123" s="997" t="s">
        <v>433</v>
      </c>
      <c r="AL123" s="995"/>
      <c r="AM123" s="995"/>
      <c r="AN123" s="995"/>
      <c r="AO123" s="996"/>
      <c r="AP123" s="998" t="s">
        <v>433</v>
      </c>
      <c r="AQ123" s="999"/>
      <c r="AR123" s="999"/>
      <c r="AS123" s="999"/>
      <c r="AT123" s="1000"/>
      <c r="AU123" s="1033"/>
      <c r="AV123" s="1034"/>
      <c r="AW123" s="1034"/>
      <c r="AX123" s="1034"/>
      <c r="AY123" s="1034"/>
      <c r="AZ123" s="251" t="s">
        <v>190</v>
      </c>
      <c r="BA123" s="251"/>
      <c r="BB123" s="251"/>
      <c r="BC123" s="251"/>
      <c r="BD123" s="251"/>
      <c r="BE123" s="251"/>
      <c r="BF123" s="251"/>
      <c r="BG123" s="251"/>
      <c r="BH123" s="251"/>
      <c r="BI123" s="251"/>
      <c r="BJ123" s="251"/>
      <c r="BK123" s="251"/>
      <c r="BL123" s="251"/>
      <c r="BM123" s="251"/>
      <c r="BN123" s="251"/>
      <c r="BO123" s="1013" t="s">
        <v>469</v>
      </c>
      <c r="BP123" s="1041"/>
      <c r="BQ123" s="1100">
        <v>5126525</v>
      </c>
      <c r="BR123" s="1067"/>
      <c r="BS123" s="1067"/>
      <c r="BT123" s="1067"/>
      <c r="BU123" s="1067"/>
      <c r="BV123" s="1067">
        <v>5297672</v>
      </c>
      <c r="BW123" s="1067"/>
      <c r="BX123" s="1067"/>
      <c r="BY123" s="1067"/>
      <c r="BZ123" s="1067"/>
      <c r="CA123" s="1067">
        <v>5848591</v>
      </c>
      <c r="CB123" s="1067"/>
      <c r="CC123" s="1067"/>
      <c r="CD123" s="1067"/>
      <c r="CE123" s="1067"/>
      <c r="CF123" s="1037"/>
      <c r="CG123" s="1038"/>
      <c r="CH123" s="1038"/>
      <c r="CI123" s="1038"/>
      <c r="CJ123" s="1039"/>
      <c r="CK123" s="1045"/>
      <c r="CL123" s="1046"/>
      <c r="CM123" s="1046"/>
      <c r="CN123" s="1046"/>
      <c r="CO123" s="1047"/>
      <c r="CP123" s="1055" t="s">
        <v>470</v>
      </c>
      <c r="CQ123" s="1056"/>
      <c r="CR123" s="1056"/>
      <c r="CS123" s="1056"/>
      <c r="CT123" s="1056"/>
      <c r="CU123" s="1056"/>
      <c r="CV123" s="1056"/>
      <c r="CW123" s="1056"/>
      <c r="CX123" s="1056"/>
      <c r="CY123" s="1056"/>
      <c r="CZ123" s="1056"/>
      <c r="DA123" s="1056"/>
      <c r="DB123" s="1056"/>
      <c r="DC123" s="1056"/>
      <c r="DD123" s="1056"/>
      <c r="DE123" s="1056"/>
      <c r="DF123" s="1057"/>
      <c r="DG123" s="994" t="s">
        <v>434</v>
      </c>
      <c r="DH123" s="995"/>
      <c r="DI123" s="995"/>
      <c r="DJ123" s="995"/>
      <c r="DK123" s="996"/>
      <c r="DL123" s="997" t="s">
        <v>434</v>
      </c>
      <c r="DM123" s="995"/>
      <c r="DN123" s="995"/>
      <c r="DO123" s="995"/>
      <c r="DP123" s="996"/>
      <c r="DQ123" s="997" t="s">
        <v>434</v>
      </c>
      <c r="DR123" s="995"/>
      <c r="DS123" s="995"/>
      <c r="DT123" s="995"/>
      <c r="DU123" s="996"/>
      <c r="DV123" s="998" t="s">
        <v>434</v>
      </c>
      <c r="DW123" s="999"/>
      <c r="DX123" s="999"/>
      <c r="DY123" s="999"/>
      <c r="DZ123" s="1000"/>
    </row>
    <row r="124" spans="1:130" s="230" customFormat="1" ht="26.25" customHeight="1" thickBot="1" x14ac:dyDescent="0.25">
      <c r="A124" s="1094"/>
      <c r="B124" s="985"/>
      <c r="C124" s="958" t="s">
        <v>456</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434</v>
      </c>
      <c r="AB124" s="995"/>
      <c r="AC124" s="995"/>
      <c r="AD124" s="995"/>
      <c r="AE124" s="996"/>
      <c r="AF124" s="997" t="s">
        <v>434</v>
      </c>
      <c r="AG124" s="995"/>
      <c r="AH124" s="995"/>
      <c r="AI124" s="995"/>
      <c r="AJ124" s="996"/>
      <c r="AK124" s="997" t="s">
        <v>434</v>
      </c>
      <c r="AL124" s="995"/>
      <c r="AM124" s="995"/>
      <c r="AN124" s="995"/>
      <c r="AO124" s="996"/>
      <c r="AP124" s="998" t="s">
        <v>393</v>
      </c>
      <c r="AQ124" s="999"/>
      <c r="AR124" s="999"/>
      <c r="AS124" s="999"/>
      <c r="AT124" s="1000"/>
      <c r="AU124" s="1096" t="s">
        <v>471</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t="s">
        <v>434</v>
      </c>
      <c r="BR124" s="1063"/>
      <c r="BS124" s="1063"/>
      <c r="BT124" s="1063"/>
      <c r="BU124" s="1063"/>
      <c r="BV124" s="1063" t="s">
        <v>434</v>
      </c>
      <c r="BW124" s="1063"/>
      <c r="BX124" s="1063"/>
      <c r="BY124" s="1063"/>
      <c r="BZ124" s="1063"/>
      <c r="CA124" s="1063" t="s">
        <v>434</v>
      </c>
      <c r="CB124" s="1063"/>
      <c r="CC124" s="1063"/>
      <c r="CD124" s="1063"/>
      <c r="CE124" s="1063"/>
      <c r="CF124" s="1064"/>
      <c r="CG124" s="1065"/>
      <c r="CH124" s="1065"/>
      <c r="CI124" s="1065"/>
      <c r="CJ124" s="1066"/>
      <c r="CK124" s="1048"/>
      <c r="CL124" s="1048"/>
      <c r="CM124" s="1048"/>
      <c r="CN124" s="1048"/>
      <c r="CO124" s="1049"/>
      <c r="CP124" s="1055" t="s">
        <v>472</v>
      </c>
      <c r="CQ124" s="1056"/>
      <c r="CR124" s="1056"/>
      <c r="CS124" s="1056"/>
      <c r="CT124" s="1056"/>
      <c r="CU124" s="1056"/>
      <c r="CV124" s="1056"/>
      <c r="CW124" s="1056"/>
      <c r="CX124" s="1056"/>
      <c r="CY124" s="1056"/>
      <c r="CZ124" s="1056"/>
      <c r="DA124" s="1056"/>
      <c r="DB124" s="1056"/>
      <c r="DC124" s="1056"/>
      <c r="DD124" s="1056"/>
      <c r="DE124" s="1056"/>
      <c r="DF124" s="1057"/>
      <c r="DG124" s="1040" t="s">
        <v>131</v>
      </c>
      <c r="DH124" s="1022"/>
      <c r="DI124" s="1022"/>
      <c r="DJ124" s="1022"/>
      <c r="DK124" s="1023"/>
      <c r="DL124" s="1021" t="s">
        <v>393</v>
      </c>
      <c r="DM124" s="1022"/>
      <c r="DN124" s="1022"/>
      <c r="DO124" s="1022"/>
      <c r="DP124" s="1023"/>
      <c r="DQ124" s="1021" t="s">
        <v>131</v>
      </c>
      <c r="DR124" s="1022"/>
      <c r="DS124" s="1022"/>
      <c r="DT124" s="1022"/>
      <c r="DU124" s="1023"/>
      <c r="DV124" s="1024" t="s">
        <v>131</v>
      </c>
      <c r="DW124" s="1025"/>
      <c r="DX124" s="1025"/>
      <c r="DY124" s="1025"/>
      <c r="DZ124" s="1026"/>
    </row>
    <row r="125" spans="1:130" s="230" customFormat="1" ht="26.25" customHeight="1" x14ac:dyDescent="0.2">
      <c r="A125" s="1094"/>
      <c r="B125" s="985"/>
      <c r="C125" s="958" t="s">
        <v>458</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393</v>
      </c>
      <c r="AB125" s="995"/>
      <c r="AC125" s="995"/>
      <c r="AD125" s="995"/>
      <c r="AE125" s="996"/>
      <c r="AF125" s="997" t="s">
        <v>131</v>
      </c>
      <c r="AG125" s="995"/>
      <c r="AH125" s="995"/>
      <c r="AI125" s="995"/>
      <c r="AJ125" s="996"/>
      <c r="AK125" s="997" t="s">
        <v>393</v>
      </c>
      <c r="AL125" s="995"/>
      <c r="AM125" s="995"/>
      <c r="AN125" s="995"/>
      <c r="AO125" s="996"/>
      <c r="AP125" s="998" t="s">
        <v>131</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473</v>
      </c>
      <c r="CL125" s="1043"/>
      <c r="CM125" s="1043"/>
      <c r="CN125" s="1043"/>
      <c r="CO125" s="1044"/>
      <c r="CP125" s="965" t="s">
        <v>474</v>
      </c>
      <c r="CQ125" s="933"/>
      <c r="CR125" s="933"/>
      <c r="CS125" s="933"/>
      <c r="CT125" s="933"/>
      <c r="CU125" s="933"/>
      <c r="CV125" s="933"/>
      <c r="CW125" s="933"/>
      <c r="CX125" s="933"/>
      <c r="CY125" s="933"/>
      <c r="CZ125" s="933"/>
      <c r="DA125" s="933"/>
      <c r="DB125" s="933"/>
      <c r="DC125" s="933"/>
      <c r="DD125" s="933"/>
      <c r="DE125" s="933"/>
      <c r="DF125" s="934"/>
      <c r="DG125" s="966" t="s">
        <v>131</v>
      </c>
      <c r="DH125" s="967"/>
      <c r="DI125" s="967"/>
      <c r="DJ125" s="967"/>
      <c r="DK125" s="967"/>
      <c r="DL125" s="967" t="s">
        <v>393</v>
      </c>
      <c r="DM125" s="967"/>
      <c r="DN125" s="967"/>
      <c r="DO125" s="967"/>
      <c r="DP125" s="967"/>
      <c r="DQ125" s="967" t="s">
        <v>393</v>
      </c>
      <c r="DR125" s="967"/>
      <c r="DS125" s="967"/>
      <c r="DT125" s="967"/>
      <c r="DU125" s="967"/>
      <c r="DV125" s="968" t="s">
        <v>393</v>
      </c>
      <c r="DW125" s="968"/>
      <c r="DX125" s="968"/>
      <c r="DY125" s="968"/>
      <c r="DZ125" s="969"/>
    </row>
    <row r="126" spans="1:130" s="230" customFormat="1" ht="26.25" customHeight="1" thickBot="1" x14ac:dyDescent="0.25">
      <c r="A126" s="1094"/>
      <c r="B126" s="985"/>
      <c r="C126" s="958" t="s">
        <v>460</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131</v>
      </c>
      <c r="AB126" s="995"/>
      <c r="AC126" s="995"/>
      <c r="AD126" s="995"/>
      <c r="AE126" s="996"/>
      <c r="AF126" s="997">
        <v>18871</v>
      </c>
      <c r="AG126" s="995"/>
      <c r="AH126" s="995"/>
      <c r="AI126" s="995"/>
      <c r="AJ126" s="996"/>
      <c r="AK126" s="997">
        <v>17416</v>
      </c>
      <c r="AL126" s="995"/>
      <c r="AM126" s="995"/>
      <c r="AN126" s="995"/>
      <c r="AO126" s="996"/>
      <c r="AP126" s="998">
        <v>0.9</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475</v>
      </c>
      <c r="CQ126" s="959"/>
      <c r="CR126" s="959"/>
      <c r="CS126" s="959"/>
      <c r="CT126" s="959"/>
      <c r="CU126" s="959"/>
      <c r="CV126" s="959"/>
      <c r="CW126" s="959"/>
      <c r="CX126" s="959"/>
      <c r="CY126" s="959"/>
      <c r="CZ126" s="959"/>
      <c r="DA126" s="959"/>
      <c r="DB126" s="959"/>
      <c r="DC126" s="959"/>
      <c r="DD126" s="959"/>
      <c r="DE126" s="959"/>
      <c r="DF126" s="960"/>
      <c r="DG126" s="961" t="s">
        <v>131</v>
      </c>
      <c r="DH126" s="962"/>
      <c r="DI126" s="962"/>
      <c r="DJ126" s="962"/>
      <c r="DK126" s="962"/>
      <c r="DL126" s="962" t="s">
        <v>131</v>
      </c>
      <c r="DM126" s="962"/>
      <c r="DN126" s="962"/>
      <c r="DO126" s="962"/>
      <c r="DP126" s="962"/>
      <c r="DQ126" s="962" t="s">
        <v>393</v>
      </c>
      <c r="DR126" s="962"/>
      <c r="DS126" s="962"/>
      <c r="DT126" s="962"/>
      <c r="DU126" s="962"/>
      <c r="DV126" s="963" t="s">
        <v>393</v>
      </c>
      <c r="DW126" s="963"/>
      <c r="DX126" s="963"/>
      <c r="DY126" s="963"/>
      <c r="DZ126" s="964"/>
    </row>
    <row r="127" spans="1:130" s="230" customFormat="1" ht="26.25" customHeight="1" x14ac:dyDescent="0.2">
      <c r="A127" s="1095"/>
      <c r="B127" s="987"/>
      <c r="C127" s="1009" t="s">
        <v>476</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131</v>
      </c>
      <c r="AB127" s="995"/>
      <c r="AC127" s="995"/>
      <c r="AD127" s="995"/>
      <c r="AE127" s="996"/>
      <c r="AF127" s="997" t="s">
        <v>393</v>
      </c>
      <c r="AG127" s="995"/>
      <c r="AH127" s="995"/>
      <c r="AI127" s="995"/>
      <c r="AJ127" s="996"/>
      <c r="AK127" s="997" t="s">
        <v>393</v>
      </c>
      <c r="AL127" s="995"/>
      <c r="AM127" s="995"/>
      <c r="AN127" s="995"/>
      <c r="AO127" s="996"/>
      <c r="AP127" s="998" t="s">
        <v>393</v>
      </c>
      <c r="AQ127" s="999"/>
      <c r="AR127" s="999"/>
      <c r="AS127" s="999"/>
      <c r="AT127" s="1000"/>
      <c r="AU127" s="232"/>
      <c r="AV127" s="232"/>
      <c r="AW127" s="232"/>
      <c r="AX127" s="1068" t="s">
        <v>477</v>
      </c>
      <c r="AY127" s="1069"/>
      <c r="AZ127" s="1069"/>
      <c r="BA127" s="1069"/>
      <c r="BB127" s="1069"/>
      <c r="BC127" s="1069"/>
      <c r="BD127" s="1069"/>
      <c r="BE127" s="1070"/>
      <c r="BF127" s="1071" t="s">
        <v>478</v>
      </c>
      <c r="BG127" s="1069"/>
      <c r="BH127" s="1069"/>
      <c r="BI127" s="1069"/>
      <c r="BJ127" s="1069"/>
      <c r="BK127" s="1069"/>
      <c r="BL127" s="1070"/>
      <c r="BM127" s="1071" t="s">
        <v>479</v>
      </c>
      <c r="BN127" s="1069"/>
      <c r="BO127" s="1069"/>
      <c r="BP127" s="1069"/>
      <c r="BQ127" s="1069"/>
      <c r="BR127" s="1069"/>
      <c r="BS127" s="1070"/>
      <c r="BT127" s="1071" t="s">
        <v>480</v>
      </c>
      <c r="BU127" s="1069"/>
      <c r="BV127" s="1069"/>
      <c r="BW127" s="1069"/>
      <c r="BX127" s="1069"/>
      <c r="BY127" s="1069"/>
      <c r="BZ127" s="1092"/>
      <c r="CA127" s="232"/>
      <c r="CB127" s="232"/>
      <c r="CC127" s="232"/>
      <c r="CD127" s="255"/>
      <c r="CE127" s="255"/>
      <c r="CF127" s="255"/>
      <c r="CG127" s="232"/>
      <c r="CH127" s="232"/>
      <c r="CI127" s="232"/>
      <c r="CJ127" s="254"/>
      <c r="CK127" s="1059"/>
      <c r="CL127" s="1046"/>
      <c r="CM127" s="1046"/>
      <c r="CN127" s="1046"/>
      <c r="CO127" s="1047"/>
      <c r="CP127" s="958" t="s">
        <v>481</v>
      </c>
      <c r="CQ127" s="959"/>
      <c r="CR127" s="959"/>
      <c r="CS127" s="959"/>
      <c r="CT127" s="959"/>
      <c r="CU127" s="959"/>
      <c r="CV127" s="959"/>
      <c r="CW127" s="959"/>
      <c r="CX127" s="959"/>
      <c r="CY127" s="959"/>
      <c r="CZ127" s="959"/>
      <c r="DA127" s="959"/>
      <c r="DB127" s="959"/>
      <c r="DC127" s="959"/>
      <c r="DD127" s="959"/>
      <c r="DE127" s="959"/>
      <c r="DF127" s="960"/>
      <c r="DG127" s="961" t="s">
        <v>131</v>
      </c>
      <c r="DH127" s="962"/>
      <c r="DI127" s="962"/>
      <c r="DJ127" s="962"/>
      <c r="DK127" s="962"/>
      <c r="DL127" s="962" t="s">
        <v>393</v>
      </c>
      <c r="DM127" s="962"/>
      <c r="DN127" s="962"/>
      <c r="DO127" s="962"/>
      <c r="DP127" s="962"/>
      <c r="DQ127" s="962" t="s">
        <v>131</v>
      </c>
      <c r="DR127" s="962"/>
      <c r="DS127" s="962"/>
      <c r="DT127" s="962"/>
      <c r="DU127" s="962"/>
      <c r="DV127" s="963" t="s">
        <v>393</v>
      </c>
      <c r="DW127" s="963"/>
      <c r="DX127" s="963"/>
      <c r="DY127" s="963"/>
      <c r="DZ127" s="964"/>
    </row>
    <row r="128" spans="1:130" s="230" customFormat="1" ht="26.25" customHeight="1" thickBot="1" x14ac:dyDescent="0.25">
      <c r="A128" s="1078" t="s">
        <v>482</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483</v>
      </c>
      <c r="X128" s="1080"/>
      <c r="Y128" s="1080"/>
      <c r="Z128" s="1081"/>
      <c r="AA128" s="1082">
        <v>48485</v>
      </c>
      <c r="AB128" s="1083"/>
      <c r="AC128" s="1083"/>
      <c r="AD128" s="1083"/>
      <c r="AE128" s="1084"/>
      <c r="AF128" s="1085">
        <v>50076</v>
      </c>
      <c r="AG128" s="1083"/>
      <c r="AH128" s="1083"/>
      <c r="AI128" s="1083"/>
      <c r="AJ128" s="1084"/>
      <c r="AK128" s="1085">
        <v>41571</v>
      </c>
      <c r="AL128" s="1083"/>
      <c r="AM128" s="1083"/>
      <c r="AN128" s="1083"/>
      <c r="AO128" s="1084"/>
      <c r="AP128" s="1086"/>
      <c r="AQ128" s="1087"/>
      <c r="AR128" s="1087"/>
      <c r="AS128" s="1087"/>
      <c r="AT128" s="1088"/>
      <c r="AU128" s="232"/>
      <c r="AV128" s="232"/>
      <c r="AW128" s="232"/>
      <c r="AX128" s="932" t="s">
        <v>484</v>
      </c>
      <c r="AY128" s="933"/>
      <c r="AZ128" s="933"/>
      <c r="BA128" s="933"/>
      <c r="BB128" s="933"/>
      <c r="BC128" s="933"/>
      <c r="BD128" s="933"/>
      <c r="BE128" s="934"/>
      <c r="BF128" s="1089" t="s">
        <v>393</v>
      </c>
      <c r="BG128" s="1090"/>
      <c r="BH128" s="1090"/>
      <c r="BI128" s="1090"/>
      <c r="BJ128" s="1090"/>
      <c r="BK128" s="1090"/>
      <c r="BL128" s="1091"/>
      <c r="BM128" s="1089">
        <v>15</v>
      </c>
      <c r="BN128" s="1090"/>
      <c r="BO128" s="1090"/>
      <c r="BP128" s="1090"/>
      <c r="BQ128" s="1090"/>
      <c r="BR128" s="1090"/>
      <c r="BS128" s="1091"/>
      <c r="BT128" s="1089">
        <v>20</v>
      </c>
      <c r="BU128" s="1090"/>
      <c r="BV128" s="1090"/>
      <c r="BW128" s="1090"/>
      <c r="BX128" s="1090"/>
      <c r="BY128" s="1090"/>
      <c r="BZ128" s="1112"/>
      <c r="CA128" s="255"/>
      <c r="CB128" s="255"/>
      <c r="CC128" s="255"/>
      <c r="CD128" s="255"/>
      <c r="CE128" s="255"/>
      <c r="CF128" s="255"/>
      <c r="CG128" s="232"/>
      <c r="CH128" s="232"/>
      <c r="CI128" s="232"/>
      <c r="CJ128" s="254"/>
      <c r="CK128" s="1060"/>
      <c r="CL128" s="1061"/>
      <c r="CM128" s="1061"/>
      <c r="CN128" s="1061"/>
      <c r="CO128" s="1062"/>
      <c r="CP128" s="1072" t="s">
        <v>485</v>
      </c>
      <c r="CQ128" s="762"/>
      <c r="CR128" s="762"/>
      <c r="CS128" s="762"/>
      <c r="CT128" s="762"/>
      <c r="CU128" s="762"/>
      <c r="CV128" s="762"/>
      <c r="CW128" s="762"/>
      <c r="CX128" s="762"/>
      <c r="CY128" s="762"/>
      <c r="CZ128" s="762"/>
      <c r="DA128" s="762"/>
      <c r="DB128" s="762"/>
      <c r="DC128" s="762"/>
      <c r="DD128" s="762"/>
      <c r="DE128" s="762"/>
      <c r="DF128" s="1073"/>
      <c r="DG128" s="1074" t="s">
        <v>131</v>
      </c>
      <c r="DH128" s="1075"/>
      <c r="DI128" s="1075"/>
      <c r="DJ128" s="1075"/>
      <c r="DK128" s="1075"/>
      <c r="DL128" s="1075" t="s">
        <v>393</v>
      </c>
      <c r="DM128" s="1075"/>
      <c r="DN128" s="1075"/>
      <c r="DO128" s="1075"/>
      <c r="DP128" s="1075"/>
      <c r="DQ128" s="1075" t="s">
        <v>393</v>
      </c>
      <c r="DR128" s="1075"/>
      <c r="DS128" s="1075"/>
      <c r="DT128" s="1075"/>
      <c r="DU128" s="1075"/>
      <c r="DV128" s="1076" t="s">
        <v>131</v>
      </c>
      <c r="DW128" s="1076"/>
      <c r="DX128" s="1076"/>
      <c r="DY128" s="1076"/>
      <c r="DZ128" s="1077"/>
    </row>
    <row r="129" spans="1:131" s="230" customFormat="1" ht="26.25" customHeight="1" x14ac:dyDescent="0.2">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486</v>
      </c>
      <c r="X129" s="1107"/>
      <c r="Y129" s="1107"/>
      <c r="Z129" s="1108"/>
      <c r="AA129" s="994">
        <v>1881761</v>
      </c>
      <c r="AB129" s="995"/>
      <c r="AC129" s="995"/>
      <c r="AD129" s="995"/>
      <c r="AE129" s="996"/>
      <c r="AF129" s="997">
        <v>2056606</v>
      </c>
      <c r="AG129" s="995"/>
      <c r="AH129" s="995"/>
      <c r="AI129" s="995"/>
      <c r="AJ129" s="996"/>
      <c r="AK129" s="997">
        <v>2003137</v>
      </c>
      <c r="AL129" s="995"/>
      <c r="AM129" s="995"/>
      <c r="AN129" s="995"/>
      <c r="AO129" s="996"/>
      <c r="AP129" s="1109"/>
      <c r="AQ129" s="1110"/>
      <c r="AR129" s="1110"/>
      <c r="AS129" s="1110"/>
      <c r="AT129" s="1111"/>
      <c r="AU129" s="233"/>
      <c r="AV129" s="233"/>
      <c r="AW129" s="233"/>
      <c r="AX129" s="1101" t="s">
        <v>487</v>
      </c>
      <c r="AY129" s="959"/>
      <c r="AZ129" s="959"/>
      <c r="BA129" s="959"/>
      <c r="BB129" s="959"/>
      <c r="BC129" s="959"/>
      <c r="BD129" s="959"/>
      <c r="BE129" s="960"/>
      <c r="BF129" s="1102" t="s">
        <v>393</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488</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489</v>
      </c>
      <c r="X130" s="1107"/>
      <c r="Y130" s="1107"/>
      <c r="Z130" s="1108"/>
      <c r="AA130" s="994">
        <v>181881</v>
      </c>
      <c r="AB130" s="995"/>
      <c r="AC130" s="995"/>
      <c r="AD130" s="995"/>
      <c r="AE130" s="996"/>
      <c r="AF130" s="997">
        <v>171600</v>
      </c>
      <c r="AG130" s="995"/>
      <c r="AH130" s="995"/>
      <c r="AI130" s="995"/>
      <c r="AJ130" s="996"/>
      <c r="AK130" s="997">
        <v>167012</v>
      </c>
      <c r="AL130" s="995"/>
      <c r="AM130" s="995"/>
      <c r="AN130" s="995"/>
      <c r="AO130" s="996"/>
      <c r="AP130" s="1109"/>
      <c r="AQ130" s="1110"/>
      <c r="AR130" s="1110"/>
      <c r="AS130" s="1110"/>
      <c r="AT130" s="1111"/>
      <c r="AU130" s="233"/>
      <c r="AV130" s="233"/>
      <c r="AW130" s="233"/>
      <c r="AX130" s="1101" t="s">
        <v>490</v>
      </c>
      <c r="AY130" s="959"/>
      <c r="AZ130" s="959"/>
      <c r="BA130" s="959"/>
      <c r="BB130" s="959"/>
      <c r="BC130" s="959"/>
      <c r="BD130" s="959"/>
      <c r="BE130" s="960"/>
      <c r="BF130" s="1137">
        <v>3.6</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491</v>
      </c>
      <c r="X131" s="1144"/>
      <c r="Y131" s="1144"/>
      <c r="Z131" s="1145"/>
      <c r="AA131" s="1040">
        <v>1699880</v>
      </c>
      <c r="AB131" s="1022"/>
      <c r="AC131" s="1022"/>
      <c r="AD131" s="1022"/>
      <c r="AE131" s="1023"/>
      <c r="AF131" s="1021">
        <v>1885006</v>
      </c>
      <c r="AG131" s="1022"/>
      <c r="AH131" s="1022"/>
      <c r="AI131" s="1022"/>
      <c r="AJ131" s="1023"/>
      <c r="AK131" s="1021">
        <v>1836125</v>
      </c>
      <c r="AL131" s="1022"/>
      <c r="AM131" s="1022"/>
      <c r="AN131" s="1022"/>
      <c r="AO131" s="1023"/>
      <c r="AP131" s="1146"/>
      <c r="AQ131" s="1147"/>
      <c r="AR131" s="1147"/>
      <c r="AS131" s="1147"/>
      <c r="AT131" s="1148"/>
      <c r="AU131" s="233"/>
      <c r="AV131" s="233"/>
      <c r="AW131" s="233"/>
      <c r="AX131" s="1119" t="s">
        <v>492</v>
      </c>
      <c r="AY131" s="762"/>
      <c r="AZ131" s="762"/>
      <c r="BA131" s="762"/>
      <c r="BB131" s="762"/>
      <c r="BC131" s="762"/>
      <c r="BD131" s="762"/>
      <c r="BE131" s="1073"/>
      <c r="BF131" s="1120" t="s">
        <v>393</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493</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494</v>
      </c>
      <c r="W132" s="1130"/>
      <c r="X132" s="1130"/>
      <c r="Y132" s="1130"/>
      <c r="Z132" s="1131"/>
      <c r="AA132" s="1132">
        <v>2.853495541</v>
      </c>
      <c r="AB132" s="1133"/>
      <c r="AC132" s="1133"/>
      <c r="AD132" s="1133"/>
      <c r="AE132" s="1134"/>
      <c r="AF132" s="1135">
        <v>3.6531979209999998</v>
      </c>
      <c r="AG132" s="1133"/>
      <c r="AH132" s="1133"/>
      <c r="AI132" s="1133"/>
      <c r="AJ132" s="1134"/>
      <c r="AK132" s="1135">
        <v>4.5137449790000002</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495</v>
      </c>
      <c r="W133" s="1113"/>
      <c r="X133" s="1113"/>
      <c r="Y133" s="1113"/>
      <c r="Z133" s="1114"/>
      <c r="AA133" s="1115">
        <v>2.2000000000000002</v>
      </c>
      <c r="AB133" s="1116"/>
      <c r="AC133" s="1116"/>
      <c r="AD133" s="1116"/>
      <c r="AE133" s="1117"/>
      <c r="AF133" s="1115">
        <v>3</v>
      </c>
      <c r="AG133" s="1116"/>
      <c r="AH133" s="1116"/>
      <c r="AI133" s="1116"/>
      <c r="AJ133" s="1117"/>
      <c r="AK133" s="1115">
        <v>3.6</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F+BCd/6SABRWY+seS2wxFqx7zP9bliAodE0uFcflSV2pLvHyWphNCp31hXXKcgPF8OhzAP0l/tjLqGjxT68aw==" saltValue="XpGIZICVUP580nIZEk+oz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496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MnwLLBzVN72BMagZ/uF0XYkfOetyhSQHnYjUyF/yMqBNDCVkPnVI2J5KH2D9NZnFosQCUcL2a4YfT7FFaC/AqA==" saltValue="yvQWch7g0Qee6gR7Szif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2lj5x98Pz2Jkok7Q0/nt6P3ywIK/+uuEjWLJMeQFa9LPaIqS2WXBdp44A5vnyQXMuCZ639fm6ofJSz91Y5AwA==" saltValue="qyc1NT76TrGL2c9DxyIpc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497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499</v>
      </c>
      <c r="AP7" s="272"/>
      <c r="AQ7" s="273" t="s">
        <v>500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501</v>
      </c>
      <c r="AQ8" s="279" t="s">
        <v>502</v>
      </c>
      <c r="AR8" s="280" t="s">
        <v>503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504</v>
      </c>
      <c r="AL9" s="1153"/>
      <c r="AM9" s="1153"/>
      <c r="AN9" s="1154"/>
      <c r="AO9" s="281">
        <v>692037</v>
      </c>
      <c r="AP9" s="281">
        <v>189651</v>
      </c>
      <c r="AQ9" s="282">
        <v>239803</v>
      </c>
      <c r="AR9" s="283">
        <v>-20.9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505</v>
      </c>
      <c r="AL10" s="1153"/>
      <c r="AM10" s="1153"/>
      <c r="AN10" s="1154"/>
      <c r="AO10" s="284">
        <v>203333</v>
      </c>
      <c r="AP10" s="284">
        <v>55723</v>
      </c>
      <c r="AQ10" s="285">
        <v>35073</v>
      </c>
      <c r="AR10" s="286">
        <v>58.9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506</v>
      </c>
      <c r="AL11" s="1153"/>
      <c r="AM11" s="1153"/>
      <c r="AN11" s="1154"/>
      <c r="AO11" s="284" t="s">
        <v>507</v>
      </c>
      <c r="AP11" s="284" t="s">
        <v>507</v>
      </c>
      <c r="AQ11" s="285">
        <v>3640</v>
      </c>
      <c r="AR11" s="286" t="s">
        <v>507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508</v>
      </c>
      <c r="AL12" s="1153"/>
      <c r="AM12" s="1153"/>
      <c r="AN12" s="1154"/>
      <c r="AO12" s="284" t="s">
        <v>507</v>
      </c>
      <c r="AP12" s="284" t="s">
        <v>507</v>
      </c>
      <c r="AQ12" s="285" t="s">
        <v>507</v>
      </c>
      <c r="AR12" s="286" t="s">
        <v>507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509</v>
      </c>
      <c r="AL13" s="1153"/>
      <c r="AM13" s="1153"/>
      <c r="AN13" s="1154"/>
      <c r="AO13" s="284">
        <v>15314</v>
      </c>
      <c r="AP13" s="284">
        <v>4197</v>
      </c>
      <c r="AQ13" s="285">
        <v>11407</v>
      </c>
      <c r="AR13" s="286">
        <v>-63.2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510</v>
      </c>
      <c r="AL14" s="1153"/>
      <c r="AM14" s="1153"/>
      <c r="AN14" s="1154"/>
      <c r="AO14" s="284">
        <v>24660</v>
      </c>
      <c r="AP14" s="284">
        <v>6758</v>
      </c>
      <c r="AQ14" s="285">
        <v>4585</v>
      </c>
      <c r="AR14" s="286">
        <v>47.4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511</v>
      </c>
      <c r="AL15" s="1156"/>
      <c r="AM15" s="1156"/>
      <c r="AN15" s="1157"/>
      <c r="AO15" s="284">
        <v>-55602</v>
      </c>
      <c r="AP15" s="284">
        <v>-15238</v>
      </c>
      <c r="AQ15" s="285">
        <v>-18839</v>
      </c>
      <c r="AR15" s="286">
        <v>-19.100000000000001</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190</v>
      </c>
      <c r="AL16" s="1156"/>
      <c r="AM16" s="1156"/>
      <c r="AN16" s="1157"/>
      <c r="AO16" s="284">
        <v>879742</v>
      </c>
      <c r="AP16" s="284">
        <v>241091</v>
      </c>
      <c r="AQ16" s="285">
        <v>275669</v>
      </c>
      <c r="AR16" s="286">
        <v>-12.5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513</v>
      </c>
      <c r="AP20" s="293" t="s">
        <v>514</v>
      </c>
      <c r="AQ20" s="294" t="s">
        <v>515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516</v>
      </c>
      <c r="AL21" s="1159"/>
      <c r="AM21" s="1159"/>
      <c r="AN21" s="1160"/>
      <c r="AO21" s="297">
        <v>20.28</v>
      </c>
      <c r="AP21" s="298">
        <v>23.86</v>
      </c>
      <c r="AQ21" s="299">
        <v>-3.58</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517</v>
      </c>
      <c r="AL22" s="1159"/>
      <c r="AM22" s="1159"/>
      <c r="AN22" s="1160"/>
      <c r="AO22" s="302">
        <v>97.1</v>
      </c>
      <c r="AP22" s="303">
        <v>95.5</v>
      </c>
      <c r="AQ22" s="304">
        <v>1.6</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9" t="s">
        <v>518</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2" x14ac:dyDescent="0.2">
      <c r="A27" s="309"/>
      <c r="AO27" s="262"/>
      <c r="AP27" s="262"/>
      <c r="AQ27" s="262"/>
      <c r="AR27" s="262"/>
      <c r="AS27" s="262"/>
      <c r="AT27" s="262"/>
    </row>
    <row r="28" spans="1:46" ht="16.2" x14ac:dyDescent="0.2">
      <c r="A28" s="263" t="s">
        <v>519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499</v>
      </c>
      <c r="AP30" s="272"/>
      <c r="AQ30" s="273" t="s">
        <v>500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501</v>
      </c>
      <c r="AQ31" s="279" t="s">
        <v>502</v>
      </c>
      <c r="AR31" s="280" t="s">
        <v>503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521</v>
      </c>
      <c r="AL32" s="1167"/>
      <c r="AM32" s="1167"/>
      <c r="AN32" s="1168"/>
      <c r="AO32" s="312">
        <v>227328</v>
      </c>
      <c r="AP32" s="312">
        <v>62299</v>
      </c>
      <c r="AQ32" s="313">
        <v>162926</v>
      </c>
      <c r="AR32" s="314">
        <v>-61.8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522</v>
      </c>
      <c r="AL33" s="1167"/>
      <c r="AM33" s="1167"/>
      <c r="AN33" s="1168"/>
      <c r="AO33" s="312" t="s">
        <v>507</v>
      </c>
      <c r="AP33" s="312" t="s">
        <v>507</v>
      </c>
      <c r="AQ33" s="313" t="s">
        <v>507</v>
      </c>
      <c r="AR33" s="314" t="s">
        <v>507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523</v>
      </c>
      <c r="AL34" s="1167"/>
      <c r="AM34" s="1167"/>
      <c r="AN34" s="1168"/>
      <c r="AO34" s="312" t="s">
        <v>507</v>
      </c>
      <c r="AP34" s="312" t="s">
        <v>507</v>
      </c>
      <c r="AQ34" s="313">
        <v>4</v>
      </c>
      <c r="AR34" s="314" t="s">
        <v>507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524</v>
      </c>
      <c r="AL35" s="1167"/>
      <c r="AM35" s="1167"/>
      <c r="AN35" s="1168"/>
      <c r="AO35" s="312" t="s">
        <v>507</v>
      </c>
      <c r="AP35" s="312" t="s">
        <v>507</v>
      </c>
      <c r="AQ35" s="313">
        <v>33512</v>
      </c>
      <c r="AR35" s="314" t="s">
        <v>507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525</v>
      </c>
      <c r="AL36" s="1167"/>
      <c r="AM36" s="1167"/>
      <c r="AN36" s="1168"/>
      <c r="AO36" s="312">
        <v>46717</v>
      </c>
      <c r="AP36" s="312">
        <v>12803</v>
      </c>
      <c r="AQ36" s="313">
        <v>2866</v>
      </c>
      <c r="AR36" s="314">
        <v>346.7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526</v>
      </c>
      <c r="AL37" s="1167"/>
      <c r="AM37" s="1167"/>
      <c r="AN37" s="1168"/>
      <c r="AO37" s="312">
        <v>17416</v>
      </c>
      <c r="AP37" s="312">
        <v>4773</v>
      </c>
      <c r="AQ37" s="313">
        <v>1429</v>
      </c>
      <c r="AR37" s="314">
        <v>234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527</v>
      </c>
      <c r="AL38" s="1170"/>
      <c r="AM38" s="1170"/>
      <c r="AN38" s="1171"/>
      <c r="AO38" s="315" t="s">
        <v>507</v>
      </c>
      <c r="AP38" s="315" t="s">
        <v>507</v>
      </c>
      <c r="AQ38" s="316">
        <v>30</v>
      </c>
      <c r="AR38" s="304" t="s">
        <v>507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528</v>
      </c>
      <c r="AL39" s="1170"/>
      <c r="AM39" s="1170"/>
      <c r="AN39" s="1171"/>
      <c r="AO39" s="312">
        <v>-41571</v>
      </c>
      <c r="AP39" s="312">
        <v>-11392</v>
      </c>
      <c r="AQ39" s="313">
        <v>-7390</v>
      </c>
      <c r="AR39" s="314">
        <v>54.2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529</v>
      </c>
      <c r="AL40" s="1167"/>
      <c r="AM40" s="1167"/>
      <c r="AN40" s="1168"/>
      <c r="AO40" s="312">
        <v>-167012</v>
      </c>
      <c r="AP40" s="312">
        <v>-45769</v>
      </c>
      <c r="AQ40" s="313">
        <v>-136323</v>
      </c>
      <c r="AR40" s="314">
        <v>-66.400000000000006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301</v>
      </c>
      <c r="AL41" s="1173"/>
      <c r="AM41" s="1173"/>
      <c r="AN41" s="1174"/>
      <c r="AO41" s="312">
        <v>82878</v>
      </c>
      <c r="AP41" s="312">
        <v>22713</v>
      </c>
      <c r="AQ41" s="313">
        <v>57054</v>
      </c>
      <c r="AR41" s="314">
        <v>-60.2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530</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499</v>
      </c>
      <c r="AN49" s="1163" t="s">
        <v>533</v>
      </c>
      <c r="AO49" s="1164"/>
      <c r="AP49" s="1164"/>
      <c r="AQ49" s="1164"/>
      <c r="AR49" s="116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534</v>
      </c>
      <c r="AO50" s="329" t="s">
        <v>535</v>
      </c>
      <c r="AP50" s="330" t="s">
        <v>536</v>
      </c>
      <c r="AQ50" s="331" t="s">
        <v>537</v>
      </c>
      <c r="AR50" s="332" t="s">
        <v>538</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539</v>
      </c>
      <c r="AL51" s="325"/>
      <c r="AM51" s="333">
        <v>217989</v>
      </c>
      <c r="AN51" s="334">
        <v>55034</v>
      </c>
      <c r="AO51" s="335">
        <v>-46.8</v>
      </c>
      <c r="AP51" s="336">
        <v>271581</v>
      </c>
      <c r="AQ51" s="337">
        <v>-6.7</v>
      </c>
      <c r="AR51" s="338">
        <v>-40.1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540</v>
      </c>
      <c r="AM52" s="341">
        <v>198706</v>
      </c>
      <c r="AN52" s="342">
        <v>50166</v>
      </c>
      <c r="AO52" s="343">
        <v>-46.9</v>
      </c>
      <c r="AP52" s="344">
        <v>117844</v>
      </c>
      <c r="AQ52" s="345">
        <v>-1</v>
      </c>
      <c r="AR52" s="346">
        <v>-45.9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541</v>
      </c>
      <c r="AL53" s="325"/>
      <c r="AM53" s="333">
        <v>315445</v>
      </c>
      <c r="AN53" s="334">
        <v>80904</v>
      </c>
      <c r="AO53" s="335">
        <v>47</v>
      </c>
      <c r="AP53" s="336">
        <v>268375</v>
      </c>
      <c r="AQ53" s="337">
        <v>-1.2</v>
      </c>
      <c r="AR53" s="338">
        <v>48.2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540</v>
      </c>
      <c r="AM54" s="341">
        <v>242191</v>
      </c>
      <c r="AN54" s="342">
        <v>62116</v>
      </c>
      <c r="AO54" s="343">
        <v>23.8</v>
      </c>
      <c r="AP54" s="344">
        <v>119602</v>
      </c>
      <c r="AQ54" s="345">
        <v>1.5</v>
      </c>
      <c r="AR54" s="346">
        <v>22.3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542</v>
      </c>
      <c r="AL55" s="325"/>
      <c r="AM55" s="333">
        <v>1811165</v>
      </c>
      <c r="AN55" s="334">
        <v>475247</v>
      </c>
      <c r="AO55" s="335">
        <v>487.4</v>
      </c>
      <c r="AP55" s="336">
        <v>301035</v>
      </c>
      <c r="AQ55" s="337">
        <v>12.2</v>
      </c>
      <c r="AR55" s="338">
        <v>475.2</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540</v>
      </c>
      <c r="AM56" s="341">
        <v>835446</v>
      </c>
      <c r="AN56" s="342">
        <v>219220</v>
      </c>
      <c r="AO56" s="343">
        <v>252.9</v>
      </c>
      <c r="AP56" s="344">
        <v>154376</v>
      </c>
      <c r="AQ56" s="345">
        <v>29.1</v>
      </c>
      <c r="AR56" s="346">
        <v>223.8</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543</v>
      </c>
      <c r="AL57" s="325"/>
      <c r="AM57" s="333">
        <v>516082</v>
      </c>
      <c r="AN57" s="334">
        <v>138694</v>
      </c>
      <c r="AO57" s="335">
        <v>-70.8</v>
      </c>
      <c r="AP57" s="336">
        <v>277467</v>
      </c>
      <c r="AQ57" s="337">
        <v>-7.8</v>
      </c>
      <c r="AR57" s="338">
        <v>-63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540</v>
      </c>
      <c r="AM58" s="341">
        <v>417137</v>
      </c>
      <c r="AN58" s="342">
        <v>112103</v>
      </c>
      <c r="AO58" s="343">
        <v>-48.9</v>
      </c>
      <c r="AP58" s="344">
        <v>128378</v>
      </c>
      <c r="AQ58" s="345">
        <v>-16.8</v>
      </c>
      <c r="AR58" s="346">
        <v>-32.1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544</v>
      </c>
      <c r="AL59" s="325"/>
      <c r="AM59" s="333">
        <v>903590</v>
      </c>
      <c r="AN59" s="334">
        <v>247627</v>
      </c>
      <c r="AO59" s="335">
        <v>78.5</v>
      </c>
      <c r="AP59" s="336">
        <v>282256</v>
      </c>
      <c r="AQ59" s="337">
        <v>1.7</v>
      </c>
      <c r="AR59" s="338">
        <v>76.8</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540</v>
      </c>
      <c r="AM60" s="341">
        <v>816860</v>
      </c>
      <c r="AN60" s="342">
        <v>223859</v>
      </c>
      <c r="AO60" s="343">
        <v>99.7</v>
      </c>
      <c r="AP60" s="344">
        <v>145453</v>
      </c>
      <c r="AQ60" s="345">
        <v>13.3</v>
      </c>
      <c r="AR60" s="346">
        <v>86.4</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545</v>
      </c>
      <c r="AL61" s="347"/>
      <c r="AM61" s="348">
        <v>752854</v>
      </c>
      <c r="AN61" s="349">
        <v>199501</v>
      </c>
      <c r="AO61" s="350">
        <v>99.1</v>
      </c>
      <c r="AP61" s="351">
        <v>280143</v>
      </c>
      <c r="AQ61" s="352">
        <v>-0.4</v>
      </c>
      <c r="AR61" s="338">
        <v>99.5</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540</v>
      </c>
      <c r="AM62" s="341">
        <v>502068</v>
      </c>
      <c r="AN62" s="342">
        <v>133493</v>
      </c>
      <c r="AO62" s="343">
        <v>56.1</v>
      </c>
      <c r="AP62" s="344">
        <v>133131</v>
      </c>
      <c r="AQ62" s="345">
        <v>5.2</v>
      </c>
      <c r="AR62" s="346">
        <v>50.9</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ToBFpQLJVLGv8TosO2Tz6e7yk6jsevZI7vGvK0xAp/OFitQm35l2XIsMZ+5Cnlsi7n5XTws9IeswUiC5eAKIDg==" saltValue="wBbtWqPMcj4VVGQHbyhY7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election activeCell="CW15" sqref="CW15"/>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547</v>
      </c>
    </row>
    <row r="121" spans="125:125" ht="13.5" hidden="1" customHeight="1" x14ac:dyDescent="0.2">
      <c r="DU121" s="259"/>
    </row>
  </sheetData>
  <sheetProtection algorithmName="SHA-512" hashValue="99JQeTbIzOPxQ2dSJu3yAUfck3ObCN9A2YO8+VtC8GlmLU70eX4DBDRVffkO7KFkROo4FkqVo9NZAsshbmA4jg==" saltValue="lrmJfaf+nIS07dj0ln1aY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election activeCell="CW15" sqref="CW15"/>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548</v>
      </c>
    </row>
  </sheetData>
  <sheetProtection algorithmName="SHA-512" hashValue="ZxmWsn16961UkoZyZBwLROn5waOggP/Swmt3sixXU5WxQgfKZmCbYH846F3TIfSoFyS/cbSyfNqTYVkxpx9eAg==" saltValue="qzacwDcgRPzGwX/ICZ84V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election activeCell="CW15" sqref="CW1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2">
      <c r="B47" s="10"/>
      <c r="C47" s="1175" t="s">
        <v>3</v>
      </c>
      <c r="D47" s="1175"/>
      <c r="E47" s="1176"/>
      <c r="F47" s="11">
        <v>33.799999999999997</v>
      </c>
      <c r="G47" s="12">
        <v>36.020000000000003</v>
      </c>
      <c r="H47" s="12">
        <v>34.36</v>
      </c>
      <c r="I47" s="12">
        <v>31.49</v>
      </c>
      <c r="J47" s="13">
        <v>32.840000000000003</v>
      </c>
    </row>
    <row r="48" spans="2:10" ht="57.75" customHeight="1" x14ac:dyDescent="0.2">
      <c r="B48" s="14"/>
      <c r="C48" s="1177" t="s">
        <v>4</v>
      </c>
      <c r="D48" s="1177"/>
      <c r="E48" s="1178"/>
      <c r="F48" s="15">
        <v>2.0299999999999998</v>
      </c>
      <c r="G48" s="16">
        <v>1.1200000000000001</v>
      </c>
      <c r="H48" s="16">
        <v>1.27</v>
      </c>
      <c r="I48" s="16">
        <v>2.4700000000000002</v>
      </c>
      <c r="J48" s="17">
        <v>4.8600000000000003</v>
      </c>
    </row>
    <row r="49" spans="2:10" ht="57.75" customHeight="1" thickBot="1" x14ac:dyDescent="0.25">
      <c r="B49" s="18"/>
      <c r="C49" s="1179" t="s">
        <v>5</v>
      </c>
      <c r="D49" s="1179"/>
      <c r="E49" s="1180"/>
      <c r="F49" s="19" t="s">
        <v>554</v>
      </c>
      <c r="G49" s="20" t="s">
        <v>555</v>
      </c>
      <c r="H49" s="20">
        <v>0.21</v>
      </c>
      <c r="I49" s="20">
        <v>1.36</v>
      </c>
      <c r="J49" s="21">
        <v>2.83</v>
      </c>
    </row>
    <row r="50" spans="2:10" ht="13.2" x14ac:dyDescent="0.2"/>
  </sheetData>
  <sheetProtection algorithmName="SHA-512" hashValue="q1lCPARbEKWPALWA2j9VL76qBJvQIzO9sobAjwwa+Bb3+zff6FeNMheGSEu51cdYzlTEVNh1L4/1o7gPQZR3mw==" saltValue="10IrA1CojQUh2km55/ND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election activeCell="CW15" sqref="CW15"/>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2">
      <c r="A34" s="22"/>
      <c r="B34" s="31"/>
      <c r="C34" s="1187" t="s">
        <v>556</v>
      </c>
      <c r="D34" s="1187"/>
      <c r="E34" s="1188"/>
      <c r="F34" s="32" t="s">
        <v>507</v>
      </c>
      <c r="G34" s="33" t="s">
        <v>507</v>
      </c>
      <c r="H34" s="33" t="s">
        <v>507</v>
      </c>
      <c r="I34" s="33" t="s">
        <v>507</v>
      </c>
      <c r="J34" s="34">
        <v>6.26</v>
      </c>
      <c r="K34" s="22"/>
      <c r="L34" s="22"/>
      <c r="M34" s="22"/>
      <c r="N34" s="22"/>
      <c r="O34" s="22"/>
      <c r="P34" s="22"/>
    </row>
    <row r="35" spans="1:16" ht="39" customHeight="1" x14ac:dyDescent="0.2">
      <c r="A35" s="22"/>
      <c r="B35" s="35"/>
      <c r="C35" s="1181" t="s">
        <v>557</v>
      </c>
      <c r="D35" s="1182"/>
      <c r="E35" s="1183"/>
      <c r="F35" s="36">
        <v>2.02</v>
      </c>
      <c r="G35" s="37">
        <v>1.1200000000000001</v>
      </c>
      <c r="H35" s="37">
        <v>1.27</v>
      </c>
      <c r="I35" s="37">
        <v>2.4700000000000002</v>
      </c>
      <c r="J35" s="38">
        <v>4.8600000000000003</v>
      </c>
      <c r="K35" s="22"/>
      <c r="L35" s="22"/>
      <c r="M35" s="22"/>
      <c r="N35" s="22"/>
      <c r="O35" s="22"/>
      <c r="P35" s="22"/>
    </row>
    <row r="36" spans="1:16" ht="39" customHeight="1" x14ac:dyDescent="0.2">
      <c r="A36" s="22"/>
      <c r="B36" s="35"/>
      <c r="C36" s="1181" t="s">
        <v>558</v>
      </c>
      <c r="D36" s="1182"/>
      <c r="E36" s="1183"/>
      <c r="F36" s="36">
        <v>3.4</v>
      </c>
      <c r="G36" s="37">
        <v>3.15</v>
      </c>
      <c r="H36" s="37">
        <v>2.11</v>
      </c>
      <c r="I36" s="37">
        <v>1.95</v>
      </c>
      <c r="J36" s="38">
        <v>2.08</v>
      </c>
      <c r="K36" s="22"/>
      <c r="L36" s="22"/>
      <c r="M36" s="22"/>
      <c r="N36" s="22"/>
      <c r="O36" s="22"/>
      <c r="P36" s="22"/>
    </row>
    <row r="37" spans="1:16" ht="39" customHeight="1" x14ac:dyDescent="0.2">
      <c r="A37" s="22"/>
      <c r="B37" s="35"/>
      <c r="C37" s="1181" t="s">
        <v>559</v>
      </c>
      <c r="D37" s="1182"/>
      <c r="E37" s="1183"/>
      <c r="F37" s="36">
        <v>0.51</v>
      </c>
      <c r="G37" s="37">
        <v>0.53</v>
      </c>
      <c r="H37" s="37">
        <v>0.61</v>
      </c>
      <c r="I37" s="37">
        <v>0.81</v>
      </c>
      <c r="J37" s="38">
        <v>0.81</v>
      </c>
      <c r="K37" s="22"/>
      <c r="L37" s="22"/>
      <c r="M37" s="22"/>
      <c r="N37" s="22"/>
      <c r="O37" s="22"/>
      <c r="P37" s="22"/>
    </row>
    <row r="38" spans="1:16" ht="39" customHeight="1" x14ac:dyDescent="0.2">
      <c r="A38" s="22"/>
      <c r="B38" s="35"/>
      <c r="C38" s="1181" t="s">
        <v>560</v>
      </c>
      <c r="D38" s="1182"/>
      <c r="E38" s="1183"/>
      <c r="F38" s="36">
        <v>0</v>
      </c>
      <c r="G38" s="37">
        <v>0</v>
      </c>
      <c r="H38" s="37">
        <v>0</v>
      </c>
      <c r="I38" s="37">
        <v>0.01</v>
      </c>
      <c r="J38" s="38">
        <v>0.01</v>
      </c>
      <c r="K38" s="22"/>
      <c r="L38" s="22"/>
      <c r="M38" s="22"/>
      <c r="N38" s="22"/>
      <c r="O38" s="22"/>
      <c r="P38" s="22"/>
    </row>
    <row r="39" spans="1:16" ht="39" customHeight="1" x14ac:dyDescent="0.2">
      <c r="A39" s="22"/>
      <c r="B39" s="35"/>
      <c r="C39" s="1181"/>
      <c r="D39" s="1182"/>
      <c r="E39" s="1183"/>
      <c r="F39" s="36"/>
      <c r="G39" s="37"/>
      <c r="H39" s="37"/>
      <c r="I39" s="37"/>
      <c r="J39" s="38"/>
      <c r="K39" s="22"/>
      <c r="L39" s="22"/>
      <c r="M39" s="22"/>
      <c r="N39" s="22"/>
      <c r="O39" s="22"/>
      <c r="P39" s="22"/>
    </row>
    <row r="40" spans="1:16" ht="39" customHeight="1" x14ac:dyDescent="0.2">
      <c r="A40" s="22"/>
      <c r="B40" s="35"/>
      <c r="C40" s="1181"/>
      <c r="D40" s="1182"/>
      <c r="E40" s="1183"/>
      <c r="F40" s="36"/>
      <c r="G40" s="37"/>
      <c r="H40" s="37"/>
      <c r="I40" s="37"/>
      <c r="J40" s="38"/>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561</v>
      </c>
      <c r="D42" s="1182"/>
      <c r="E42" s="1183"/>
      <c r="F42" s="36" t="s">
        <v>507</v>
      </c>
      <c r="G42" s="37" t="s">
        <v>507</v>
      </c>
      <c r="H42" s="37" t="s">
        <v>507</v>
      </c>
      <c r="I42" s="37" t="s">
        <v>507</v>
      </c>
      <c r="J42" s="38" t="s">
        <v>507</v>
      </c>
      <c r="K42" s="22"/>
      <c r="L42" s="22"/>
      <c r="M42" s="22"/>
      <c r="N42" s="22"/>
      <c r="O42" s="22"/>
      <c r="P42" s="22"/>
    </row>
    <row r="43" spans="1:16" ht="39" customHeight="1" thickBot="1" x14ac:dyDescent="0.25">
      <c r="A43" s="22"/>
      <c r="B43" s="40"/>
      <c r="C43" s="1184" t="s">
        <v>562</v>
      </c>
      <c r="D43" s="1185"/>
      <c r="E43" s="1186"/>
      <c r="F43" s="41">
        <v>5.94</v>
      </c>
      <c r="G43" s="42">
        <v>6.03</v>
      </c>
      <c r="H43" s="42">
        <v>5.88</v>
      </c>
      <c r="I43" s="42">
        <v>5.65</v>
      </c>
      <c r="J43" s="43" t="s">
        <v>507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R+ffNqFcljXX0171a4pHrLEjfK2q7BkHUpC99ROWOmewVlKGKmB3MtNhkpWkNdpiJZRfA7Y5rVPw/7NXNhNd6Q==" saltValue="ODSxoeKr/gFW0C29u21v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election activeCell="CW15" sqref="CW15"/>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2">
      <c r="A45" s="48"/>
      <c r="B45" s="1189" t="s">
        <v>11</v>
      </c>
      <c r="C45" s="1190"/>
      <c r="D45" s="58"/>
      <c r="E45" s="1195" t="s">
        <v>12</v>
      </c>
      <c r="F45" s="1195"/>
      <c r="G45" s="1195"/>
      <c r="H45" s="1195"/>
      <c r="I45" s="1195"/>
      <c r="J45" s="1196"/>
      <c r="K45" s="59">
        <v>242</v>
      </c>
      <c r="L45" s="60">
        <v>252</v>
      </c>
      <c r="M45" s="60">
        <v>243</v>
      </c>
      <c r="N45" s="60">
        <v>223</v>
      </c>
      <c r="O45" s="61">
        <v>227</v>
      </c>
      <c r="P45" s="48"/>
      <c r="Q45" s="48"/>
      <c r="R45" s="48"/>
      <c r="S45" s="48"/>
      <c r="T45" s="48"/>
      <c r="U45" s="48"/>
    </row>
    <row r="46" spans="1:21" ht="30.75" customHeight="1" x14ac:dyDescent="0.2">
      <c r="A46" s="48"/>
      <c r="B46" s="1191"/>
      <c r="C46" s="1192"/>
      <c r="D46" s="62"/>
      <c r="E46" s="1197" t="s">
        <v>13</v>
      </c>
      <c r="F46" s="1197"/>
      <c r="G46" s="1197"/>
      <c r="H46" s="1197"/>
      <c r="I46" s="1197"/>
      <c r="J46" s="1198"/>
      <c r="K46" s="63" t="s">
        <v>507</v>
      </c>
      <c r="L46" s="64" t="s">
        <v>507</v>
      </c>
      <c r="M46" s="64" t="s">
        <v>507</v>
      </c>
      <c r="N46" s="64" t="s">
        <v>507</v>
      </c>
      <c r="O46" s="65" t="s">
        <v>507</v>
      </c>
      <c r="P46" s="48"/>
      <c r="Q46" s="48"/>
      <c r="R46" s="48"/>
      <c r="S46" s="48"/>
      <c r="T46" s="48"/>
      <c r="U46" s="48"/>
    </row>
    <row r="47" spans="1:21" ht="30.75" customHeight="1" x14ac:dyDescent="0.2">
      <c r="A47" s="48"/>
      <c r="B47" s="1191"/>
      <c r="C47" s="1192"/>
      <c r="D47" s="62"/>
      <c r="E47" s="1197" t="s">
        <v>14</v>
      </c>
      <c r="F47" s="1197"/>
      <c r="G47" s="1197"/>
      <c r="H47" s="1197"/>
      <c r="I47" s="1197"/>
      <c r="J47" s="1198"/>
      <c r="K47" s="63" t="s">
        <v>507</v>
      </c>
      <c r="L47" s="64" t="s">
        <v>507</v>
      </c>
      <c r="M47" s="64" t="s">
        <v>507</v>
      </c>
      <c r="N47" s="64" t="s">
        <v>507</v>
      </c>
      <c r="O47" s="65" t="s">
        <v>507</v>
      </c>
      <c r="P47" s="48"/>
      <c r="Q47" s="48"/>
      <c r="R47" s="48"/>
      <c r="S47" s="48"/>
      <c r="T47" s="48"/>
      <c r="U47" s="48"/>
    </row>
    <row r="48" spans="1:21" ht="30.75" customHeight="1" x14ac:dyDescent="0.2">
      <c r="A48" s="48"/>
      <c r="B48" s="1191"/>
      <c r="C48" s="1192"/>
      <c r="D48" s="62"/>
      <c r="E48" s="1197" t="s">
        <v>15</v>
      </c>
      <c r="F48" s="1197"/>
      <c r="G48" s="1197"/>
      <c r="H48" s="1197"/>
      <c r="I48" s="1197"/>
      <c r="J48" s="1198"/>
      <c r="K48" s="63" t="s">
        <v>507</v>
      </c>
      <c r="L48" s="64">
        <v>2</v>
      </c>
      <c r="M48" s="64" t="s">
        <v>507</v>
      </c>
      <c r="N48" s="64" t="s">
        <v>507</v>
      </c>
      <c r="O48" s="65" t="s">
        <v>507</v>
      </c>
      <c r="P48" s="48"/>
      <c r="Q48" s="48"/>
      <c r="R48" s="48"/>
      <c r="S48" s="48"/>
      <c r="T48" s="48"/>
      <c r="U48" s="48"/>
    </row>
    <row r="49" spans="1:21" ht="30.75" customHeight="1" x14ac:dyDescent="0.2">
      <c r="A49" s="48"/>
      <c r="B49" s="1191"/>
      <c r="C49" s="1192"/>
      <c r="D49" s="62"/>
      <c r="E49" s="1197" t="s">
        <v>16</v>
      </c>
      <c r="F49" s="1197"/>
      <c r="G49" s="1197"/>
      <c r="H49" s="1197"/>
      <c r="I49" s="1197"/>
      <c r="J49" s="1198"/>
      <c r="K49" s="63">
        <v>25</v>
      </c>
      <c r="L49" s="64">
        <v>27</v>
      </c>
      <c r="M49" s="64">
        <v>36</v>
      </c>
      <c r="N49" s="64">
        <v>48</v>
      </c>
      <c r="O49" s="65">
        <v>47</v>
      </c>
      <c r="P49" s="48"/>
      <c r="Q49" s="48"/>
      <c r="R49" s="48"/>
      <c r="S49" s="48"/>
      <c r="T49" s="48"/>
      <c r="U49" s="48"/>
    </row>
    <row r="50" spans="1:21" ht="30.75" customHeight="1" x14ac:dyDescent="0.2">
      <c r="A50" s="48"/>
      <c r="B50" s="1191"/>
      <c r="C50" s="1192"/>
      <c r="D50" s="62"/>
      <c r="E50" s="1197" t="s">
        <v>17</v>
      </c>
      <c r="F50" s="1197"/>
      <c r="G50" s="1197"/>
      <c r="H50" s="1197"/>
      <c r="I50" s="1197"/>
      <c r="J50" s="1198"/>
      <c r="K50" s="63" t="s">
        <v>507</v>
      </c>
      <c r="L50" s="64" t="s">
        <v>507</v>
      </c>
      <c r="M50" s="64" t="s">
        <v>507</v>
      </c>
      <c r="N50" s="64">
        <v>19</v>
      </c>
      <c r="O50" s="65">
        <v>17</v>
      </c>
      <c r="P50" s="48"/>
      <c r="Q50" s="48"/>
      <c r="R50" s="48"/>
      <c r="S50" s="48"/>
      <c r="T50" s="48"/>
      <c r="U50" s="48"/>
    </row>
    <row r="51" spans="1:21" ht="30.75" customHeight="1" x14ac:dyDescent="0.2">
      <c r="A51" s="48"/>
      <c r="B51" s="1193"/>
      <c r="C51" s="1194"/>
      <c r="D51" s="66"/>
      <c r="E51" s="1197" t="s">
        <v>18</v>
      </c>
      <c r="F51" s="1197"/>
      <c r="G51" s="1197"/>
      <c r="H51" s="1197"/>
      <c r="I51" s="1197"/>
      <c r="J51" s="1198"/>
      <c r="K51" s="63">
        <v>0</v>
      </c>
      <c r="L51" s="64">
        <v>0</v>
      </c>
      <c r="M51" s="64">
        <v>0</v>
      </c>
      <c r="N51" s="64" t="s">
        <v>507</v>
      </c>
      <c r="O51" s="65" t="s">
        <v>507</v>
      </c>
      <c r="P51" s="48"/>
      <c r="Q51" s="48"/>
      <c r="R51" s="48"/>
      <c r="S51" s="48"/>
      <c r="T51" s="48"/>
      <c r="U51" s="48"/>
    </row>
    <row r="52" spans="1:21" ht="30.75" customHeight="1" x14ac:dyDescent="0.2">
      <c r="A52" s="48"/>
      <c r="B52" s="1199" t="s">
        <v>19</v>
      </c>
      <c r="C52" s="1200"/>
      <c r="D52" s="66"/>
      <c r="E52" s="1197" t="s">
        <v>20</v>
      </c>
      <c r="F52" s="1197"/>
      <c r="G52" s="1197"/>
      <c r="H52" s="1197"/>
      <c r="I52" s="1197"/>
      <c r="J52" s="1198"/>
      <c r="K52" s="63">
        <v>248</v>
      </c>
      <c r="L52" s="64">
        <v>236</v>
      </c>
      <c r="M52" s="64">
        <v>230</v>
      </c>
      <c r="N52" s="64">
        <v>221</v>
      </c>
      <c r="O52" s="65">
        <v>209</v>
      </c>
      <c r="P52" s="48"/>
      <c r="Q52" s="48"/>
      <c r="R52" s="48"/>
      <c r="S52" s="48"/>
      <c r="T52" s="48"/>
      <c r="U52" s="48"/>
    </row>
    <row r="53" spans="1:21" ht="30.75" customHeight="1" thickBot="1" x14ac:dyDescent="0.25">
      <c r="A53" s="48"/>
      <c r="B53" s="1201" t="s">
        <v>21</v>
      </c>
      <c r="C53" s="1202"/>
      <c r="D53" s="67"/>
      <c r="E53" s="1203" t="s">
        <v>22</v>
      </c>
      <c r="F53" s="1203"/>
      <c r="G53" s="1203"/>
      <c r="H53" s="1203"/>
      <c r="I53" s="1203"/>
      <c r="J53" s="1204"/>
      <c r="K53" s="68">
        <v>19</v>
      </c>
      <c r="L53" s="69">
        <v>45</v>
      </c>
      <c r="M53" s="69">
        <v>49</v>
      </c>
      <c r="N53" s="69">
        <v>69</v>
      </c>
      <c r="O53" s="70">
        <v>82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563</v>
      </c>
      <c r="P56" s="48"/>
      <c r="Q56" s="48"/>
      <c r="R56" s="48"/>
      <c r="S56" s="48"/>
      <c r="T56" s="48"/>
      <c r="U56" s="48"/>
    </row>
    <row r="57" spans="1:21" ht="31.5" customHeight="1" thickBot="1" x14ac:dyDescent="0.25">
      <c r="A57" s="48"/>
      <c r="B57" s="76"/>
      <c r="C57" s="77"/>
      <c r="D57" s="77"/>
      <c r="E57" s="78"/>
      <c r="F57" s="78"/>
      <c r="G57" s="78"/>
      <c r="H57" s="78"/>
      <c r="I57" s="78"/>
      <c r="J57" s="79" t="s">
        <v>2</v>
      </c>
      <c r="K57" s="80" t="s">
        <v>564</v>
      </c>
      <c r="L57" s="81" t="s">
        <v>565</v>
      </c>
      <c r="M57" s="81" t="s">
        <v>566</v>
      </c>
      <c r="N57" s="81" t="s">
        <v>567</v>
      </c>
      <c r="O57" s="82" t="s">
        <v>568</v>
      </c>
      <c r="P57" s="48"/>
      <c r="Q57" s="48"/>
      <c r="R57" s="48"/>
      <c r="S57" s="48"/>
      <c r="T57" s="48"/>
      <c r="U57" s="48"/>
    </row>
    <row r="58" spans="1:21" ht="31.5" customHeight="1" x14ac:dyDescent="0.2">
      <c r="B58" s="1205" t="s">
        <v>26</v>
      </c>
      <c r="C58" s="1206"/>
      <c r="D58" s="1211" t="s">
        <v>27</v>
      </c>
      <c r="E58" s="1212"/>
      <c r="F58" s="1212"/>
      <c r="G58" s="1212"/>
      <c r="H58" s="1212"/>
      <c r="I58" s="1212"/>
      <c r="J58" s="1213"/>
      <c r="K58" s="83"/>
      <c r="L58" s="84"/>
      <c r="M58" s="84"/>
      <c r="N58" s="84"/>
      <c r="O58" s="85"/>
    </row>
    <row r="59" spans="1:21" ht="31.5" customHeight="1" x14ac:dyDescent="0.2">
      <c r="B59" s="1207"/>
      <c r="C59" s="1208"/>
      <c r="D59" s="1214" t="s">
        <v>28</v>
      </c>
      <c r="E59" s="1215"/>
      <c r="F59" s="1215"/>
      <c r="G59" s="1215"/>
      <c r="H59" s="1215"/>
      <c r="I59" s="1215"/>
      <c r="J59" s="1216"/>
      <c r="K59" s="86"/>
      <c r="L59" s="87"/>
      <c r="M59" s="87"/>
      <c r="N59" s="87"/>
      <c r="O59" s="88"/>
    </row>
    <row r="60" spans="1:21" ht="31.5" customHeight="1" thickBot="1" x14ac:dyDescent="0.25">
      <c r="B60" s="1209"/>
      <c r="C60" s="1210"/>
      <c r="D60" s="1217" t="s">
        <v>29</v>
      </c>
      <c r="E60" s="1218"/>
      <c r="F60" s="1218"/>
      <c r="G60" s="1218"/>
      <c r="H60" s="1218"/>
      <c r="I60" s="1218"/>
      <c r="J60" s="1219"/>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Zm1na4ENsZYOyBnqHJXNLmKrBFqzvpCOm0WQotA/kK3mi0aY7lyfZ00sFCgESxVmfhqeUBEpss0sFWCiHz2wQ==" saltValue="a8uq2ARQ9ijCA74aLawEZ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election activeCell="S41" sqref="S41"/>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549</v>
      </c>
      <c r="J40" s="103" t="s">
        <v>550</v>
      </c>
      <c r="K40" s="103" t="s">
        <v>551</v>
      </c>
      <c r="L40" s="103" t="s">
        <v>552</v>
      </c>
      <c r="M40" s="104" t="s">
        <v>553</v>
      </c>
    </row>
    <row r="41" spans="2:13" ht="27.75" customHeight="1" x14ac:dyDescent="0.2">
      <c r="B41" s="1220" t="s">
        <v>32</v>
      </c>
      <c r="C41" s="1221"/>
      <c r="D41" s="105"/>
      <c r="E41" s="1226" t="s">
        <v>33</v>
      </c>
      <c r="F41" s="1226"/>
      <c r="G41" s="1226"/>
      <c r="H41" s="1227"/>
      <c r="I41" s="355">
        <v>2278</v>
      </c>
      <c r="J41" s="356">
        <v>2209</v>
      </c>
      <c r="K41" s="356">
        <v>3274</v>
      </c>
      <c r="L41" s="356">
        <v>3348</v>
      </c>
      <c r="M41" s="357">
        <v>3869</v>
      </c>
    </row>
    <row r="42" spans="2:13" ht="27.75" customHeight="1" x14ac:dyDescent="0.2">
      <c r="B42" s="1222"/>
      <c r="C42" s="1223"/>
      <c r="D42" s="106"/>
      <c r="E42" s="1228" t="s">
        <v>34</v>
      </c>
      <c r="F42" s="1228"/>
      <c r="G42" s="1228"/>
      <c r="H42" s="1229"/>
      <c r="I42" s="358">
        <v>15</v>
      </c>
      <c r="J42" s="359">
        <v>33</v>
      </c>
      <c r="K42" s="359">
        <v>56</v>
      </c>
      <c r="L42" s="359">
        <v>42</v>
      </c>
      <c r="M42" s="360">
        <v>57</v>
      </c>
    </row>
    <row r="43" spans="2:13" ht="27.75" customHeight="1" x14ac:dyDescent="0.2">
      <c r="B43" s="1222"/>
      <c r="C43" s="1223"/>
      <c r="D43" s="106"/>
      <c r="E43" s="1228" t="s">
        <v>35</v>
      </c>
      <c r="F43" s="1228"/>
      <c r="G43" s="1228"/>
      <c r="H43" s="1229"/>
      <c r="I43" s="358" t="s">
        <v>507</v>
      </c>
      <c r="J43" s="359" t="s">
        <v>507</v>
      </c>
      <c r="K43" s="359" t="s">
        <v>507</v>
      </c>
      <c r="L43" s="359" t="s">
        <v>507</v>
      </c>
      <c r="M43" s="360" t="s">
        <v>507</v>
      </c>
    </row>
    <row r="44" spans="2:13" ht="27.75" customHeight="1" x14ac:dyDescent="0.2">
      <c r="B44" s="1222"/>
      <c r="C44" s="1223"/>
      <c r="D44" s="106"/>
      <c r="E44" s="1228" t="s">
        <v>36</v>
      </c>
      <c r="F44" s="1228"/>
      <c r="G44" s="1228"/>
      <c r="H44" s="1229"/>
      <c r="I44" s="358">
        <v>144</v>
      </c>
      <c r="J44" s="359">
        <v>202</v>
      </c>
      <c r="K44" s="359">
        <v>302</v>
      </c>
      <c r="L44" s="359">
        <v>254</v>
      </c>
      <c r="M44" s="360">
        <v>207</v>
      </c>
    </row>
    <row r="45" spans="2:13" ht="27.75" customHeight="1" x14ac:dyDescent="0.2">
      <c r="B45" s="1222"/>
      <c r="C45" s="1223"/>
      <c r="D45" s="106"/>
      <c r="E45" s="1228" t="s">
        <v>37</v>
      </c>
      <c r="F45" s="1228"/>
      <c r="G45" s="1228"/>
      <c r="H45" s="1229"/>
      <c r="I45" s="358">
        <v>345</v>
      </c>
      <c r="J45" s="359">
        <v>326</v>
      </c>
      <c r="K45" s="359">
        <v>348</v>
      </c>
      <c r="L45" s="359">
        <v>296</v>
      </c>
      <c r="M45" s="360">
        <v>295</v>
      </c>
    </row>
    <row r="46" spans="2:13" ht="27.75" customHeight="1" x14ac:dyDescent="0.2">
      <c r="B46" s="1222"/>
      <c r="C46" s="1223"/>
      <c r="D46" s="107"/>
      <c r="E46" s="1228" t="s">
        <v>38</v>
      </c>
      <c r="F46" s="1228"/>
      <c r="G46" s="1228"/>
      <c r="H46" s="1229"/>
      <c r="I46" s="358" t="s">
        <v>507</v>
      </c>
      <c r="J46" s="359" t="s">
        <v>507</v>
      </c>
      <c r="K46" s="359" t="s">
        <v>507</v>
      </c>
      <c r="L46" s="359" t="s">
        <v>507</v>
      </c>
      <c r="M46" s="360" t="s">
        <v>507</v>
      </c>
    </row>
    <row r="47" spans="2:13" ht="27.75" customHeight="1" x14ac:dyDescent="0.2">
      <c r="B47" s="1222"/>
      <c r="C47" s="1223"/>
      <c r="D47" s="108"/>
      <c r="E47" s="1230" t="s">
        <v>39</v>
      </c>
      <c r="F47" s="1231"/>
      <c r="G47" s="1231"/>
      <c r="H47" s="1232"/>
      <c r="I47" s="358" t="s">
        <v>507</v>
      </c>
      <c r="J47" s="359" t="s">
        <v>507</v>
      </c>
      <c r="K47" s="359" t="s">
        <v>507</v>
      </c>
      <c r="L47" s="359" t="s">
        <v>507</v>
      </c>
      <c r="M47" s="360" t="s">
        <v>507</v>
      </c>
    </row>
    <row r="48" spans="2:13" ht="27.75" customHeight="1" x14ac:dyDescent="0.2">
      <c r="B48" s="1222"/>
      <c r="C48" s="1223"/>
      <c r="D48" s="106"/>
      <c r="E48" s="1228" t="s">
        <v>40</v>
      </c>
      <c r="F48" s="1228"/>
      <c r="G48" s="1228"/>
      <c r="H48" s="1229"/>
      <c r="I48" s="358" t="s">
        <v>507</v>
      </c>
      <c r="J48" s="359" t="s">
        <v>507</v>
      </c>
      <c r="K48" s="359" t="s">
        <v>507</v>
      </c>
      <c r="L48" s="359" t="s">
        <v>507</v>
      </c>
      <c r="M48" s="360" t="s">
        <v>507</v>
      </c>
    </row>
    <row r="49" spans="2:13" ht="27.75" customHeight="1" x14ac:dyDescent="0.2">
      <c r="B49" s="1224"/>
      <c r="C49" s="1225"/>
      <c r="D49" s="106"/>
      <c r="E49" s="1228" t="s">
        <v>41</v>
      </c>
      <c r="F49" s="1228"/>
      <c r="G49" s="1228"/>
      <c r="H49" s="1229"/>
      <c r="I49" s="358" t="s">
        <v>507</v>
      </c>
      <c r="J49" s="359" t="s">
        <v>507</v>
      </c>
      <c r="K49" s="359" t="s">
        <v>507</v>
      </c>
      <c r="L49" s="359" t="s">
        <v>507</v>
      </c>
      <c r="M49" s="360" t="s">
        <v>507</v>
      </c>
    </row>
    <row r="50" spans="2:13" ht="27.75" customHeight="1" x14ac:dyDescent="0.2">
      <c r="B50" s="1233" t="s">
        <v>42</v>
      </c>
      <c r="C50" s="1234"/>
      <c r="D50" s="109"/>
      <c r="E50" s="1228" t="s">
        <v>43</v>
      </c>
      <c r="F50" s="1228"/>
      <c r="G50" s="1228"/>
      <c r="H50" s="1229"/>
      <c r="I50" s="358">
        <v>2002</v>
      </c>
      <c r="J50" s="359">
        <v>2112</v>
      </c>
      <c r="K50" s="359">
        <v>1883</v>
      </c>
      <c r="L50" s="359">
        <v>2112</v>
      </c>
      <c r="M50" s="360">
        <v>2393</v>
      </c>
    </row>
    <row r="51" spans="2:13" ht="27.75" customHeight="1" x14ac:dyDescent="0.2">
      <c r="B51" s="1222"/>
      <c r="C51" s="1223"/>
      <c r="D51" s="106"/>
      <c r="E51" s="1228" t="s">
        <v>44</v>
      </c>
      <c r="F51" s="1228"/>
      <c r="G51" s="1228"/>
      <c r="H51" s="1229"/>
      <c r="I51" s="358">
        <v>755</v>
      </c>
      <c r="J51" s="359">
        <v>666</v>
      </c>
      <c r="K51" s="359">
        <v>598</v>
      </c>
      <c r="L51" s="359">
        <v>555</v>
      </c>
      <c r="M51" s="360">
        <v>509</v>
      </c>
    </row>
    <row r="52" spans="2:13" ht="27.75" customHeight="1" x14ac:dyDescent="0.2">
      <c r="B52" s="1224"/>
      <c r="C52" s="1225"/>
      <c r="D52" s="106"/>
      <c r="E52" s="1228" t="s">
        <v>45</v>
      </c>
      <c r="F52" s="1228"/>
      <c r="G52" s="1228"/>
      <c r="H52" s="1229"/>
      <c r="I52" s="358">
        <v>1872</v>
      </c>
      <c r="J52" s="359">
        <v>1851</v>
      </c>
      <c r="K52" s="359">
        <v>2646</v>
      </c>
      <c r="L52" s="359">
        <v>2631</v>
      </c>
      <c r="M52" s="360">
        <v>2946</v>
      </c>
    </row>
    <row r="53" spans="2:13" ht="27.75" customHeight="1" thickBot="1" x14ac:dyDescent="0.25">
      <c r="B53" s="1235" t="s">
        <v>46</v>
      </c>
      <c r="C53" s="1236"/>
      <c r="D53" s="110"/>
      <c r="E53" s="1237" t="s">
        <v>47</v>
      </c>
      <c r="F53" s="1237"/>
      <c r="G53" s="1237"/>
      <c r="H53" s="1238"/>
      <c r="I53" s="361">
        <v>-1849</v>
      </c>
      <c r="J53" s="362">
        <v>-1859</v>
      </c>
      <c r="K53" s="362">
        <v>-1147</v>
      </c>
      <c r="L53" s="362">
        <v>-1358</v>
      </c>
      <c r="M53" s="363">
        <v>-1420</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eiYV8poiMxnC+oquS3FcEJufdOfv5RAZuwE326iwUF0ycwvrt714hju5xvePOIS1RpBWHeObdrdcB3FGBrPvkg==" saltValue="HPJg/WYKdhlTV9gfRYPl4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CW15" sqref="CW15"/>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551</v>
      </c>
      <c r="G54" s="119" t="s">
        <v>552</v>
      </c>
      <c r="H54" s="120" t="s">
        <v>553</v>
      </c>
    </row>
    <row r="55" spans="2:8" ht="52.5" customHeight="1" x14ac:dyDescent="0.2">
      <c r="B55" s="121"/>
      <c r="C55" s="1247" t="s">
        <v>50</v>
      </c>
      <c r="D55" s="1247"/>
      <c r="E55" s="1248"/>
      <c r="F55" s="122">
        <v>647</v>
      </c>
      <c r="G55" s="122">
        <v>648</v>
      </c>
      <c r="H55" s="123">
        <v>658</v>
      </c>
    </row>
    <row r="56" spans="2:8" ht="52.5" customHeight="1" x14ac:dyDescent="0.2">
      <c r="B56" s="124"/>
      <c r="C56" s="1249" t="s">
        <v>51</v>
      </c>
      <c r="D56" s="1249"/>
      <c r="E56" s="1250"/>
      <c r="F56" s="125">
        <v>391</v>
      </c>
      <c r="G56" s="125">
        <v>412</v>
      </c>
      <c r="H56" s="126">
        <v>463</v>
      </c>
    </row>
    <row r="57" spans="2:8" ht="53.25" customHeight="1" x14ac:dyDescent="0.2">
      <c r="B57" s="124"/>
      <c r="C57" s="1251" t="s">
        <v>52</v>
      </c>
      <c r="D57" s="1251"/>
      <c r="E57" s="1252"/>
      <c r="F57" s="127">
        <v>723</v>
      </c>
      <c r="G57" s="127">
        <v>906</v>
      </c>
      <c r="H57" s="128">
        <v>1097</v>
      </c>
    </row>
    <row r="58" spans="2:8" ht="45.75" customHeight="1" x14ac:dyDescent="0.2">
      <c r="B58" s="129"/>
      <c r="C58" s="1239" t="s">
        <v>574</v>
      </c>
      <c r="D58" s="1240"/>
      <c r="E58" s="1241"/>
      <c r="F58" s="130">
        <v>192</v>
      </c>
      <c r="G58" s="130">
        <v>271</v>
      </c>
      <c r="H58" s="131">
        <v>306</v>
      </c>
    </row>
    <row r="59" spans="2:8" ht="45.75" customHeight="1" x14ac:dyDescent="0.2">
      <c r="B59" s="129"/>
      <c r="C59" s="1239" t="s">
        <v>575</v>
      </c>
      <c r="D59" s="1240"/>
      <c r="E59" s="1241"/>
      <c r="F59" s="130">
        <v>252</v>
      </c>
      <c r="G59" s="130">
        <v>276</v>
      </c>
      <c r="H59" s="131">
        <v>294</v>
      </c>
    </row>
    <row r="60" spans="2:8" ht="45.75" customHeight="1" x14ac:dyDescent="0.2">
      <c r="B60" s="129"/>
      <c r="C60" s="1239" t="s">
        <v>576</v>
      </c>
      <c r="D60" s="1240"/>
      <c r="E60" s="1241"/>
      <c r="F60" s="130">
        <v>57</v>
      </c>
      <c r="G60" s="130">
        <v>123</v>
      </c>
      <c r="H60" s="131">
        <v>249</v>
      </c>
    </row>
    <row r="61" spans="2:8" ht="45.75" customHeight="1" x14ac:dyDescent="0.2">
      <c r="B61" s="129"/>
      <c r="C61" s="1239" t="s">
        <v>577</v>
      </c>
      <c r="D61" s="1240"/>
      <c r="E61" s="1241"/>
      <c r="F61" s="130">
        <v>218</v>
      </c>
      <c r="G61" s="130">
        <v>218</v>
      </c>
      <c r="H61" s="131">
        <v>218</v>
      </c>
    </row>
    <row r="62" spans="2:8" ht="45.75" customHeight="1" thickBot="1" x14ac:dyDescent="0.25">
      <c r="B62" s="132"/>
      <c r="C62" s="1242" t="s">
        <v>578</v>
      </c>
      <c r="D62" s="1243"/>
      <c r="E62" s="1244"/>
      <c r="F62" s="133" t="s">
        <v>507</v>
      </c>
      <c r="G62" s="133">
        <v>8</v>
      </c>
      <c r="H62" s="134">
        <v>10</v>
      </c>
    </row>
    <row r="63" spans="2:8" ht="52.5" customHeight="1" thickBot="1" x14ac:dyDescent="0.25">
      <c r="B63" s="135"/>
      <c r="C63" s="1245" t="s">
        <v>53</v>
      </c>
      <c r="D63" s="1245"/>
      <c r="E63" s="1246"/>
      <c r="F63" s="136">
        <v>1761</v>
      </c>
      <c r="G63" s="136">
        <v>1966</v>
      </c>
      <c r="H63" s="137">
        <v>2218</v>
      </c>
    </row>
    <row r="64" spans="2:8" ht="13.2" x14ac:dyDescent="0.2"/>
  </sheetData>
  <sheetProtection algorithmName="SHA-512" hashValue="zExxac+HpTU5/trlCaIby7MJedNg/UlrzU+vDhw6m8vSQTTEJFGG8+BYxpCRLYdS8TYmICLMD20i6EaNbpeQmw==" saltValue="ASoJMwq9EH6Ug9oM+e6w1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75C8C-C480-4CB8-9A96-E2F62F285D2C}">
  <sheetPr>
    <pageSetUpPr fitToPage="1"/>
  </sheetPr>
  <dimension ref="A1:DE85"/>
  <sheetViews>
    <sheetView showGridLines="0" zoomScale="70" zoomScaleNormal="70" zoomScaleSheetLayoutView="55" workbookViewId="0">
      <selection activeCell="AN65" sqref="AN65:DC69"/>
    </sheetView>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579</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580</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53" t="s">
        <v>581</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ht="13.2" x14ac:dyDescent="0.2">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ht="13.2" x14ac:dyDescent="0.2">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ht="13.2" x14ac:dyDescent="0.2">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ht="13.2" x14ac:dyDescent="0.2">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582</v>
      </c>
    </row>
    <row r="50" spans="1:109" ht="13.2" x14ac:dyDescent="0.2">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549</v>
      </c>
      <c r="BQ50" s="1266"/>
      <c r="BR50" s="1266"/>
      <c r="BS50" s="1266"/>
      <c r="BT50" s="1266"/>
      <c r="BU50" s="1266"/>
      <c r="BV50" s="1266"/>
      <c r="BW50" s="1266"/>
      <c r="BX50" s="1266" t="s">
        <v>550</v>
      </c>
      <c r="BY50" s="1266"/>
      <c r="BZ50" s="1266"/>
      <c r="CA50" s="1266"/>
      <c r="CB50" s="1266"/>
      <c r="CC50" s="1266"/>
      <c r="CD50" s="1266"/>
      <c r="CE50" s="1266"/>
      <c r="CF50" s="1266" t="s">
        <v>551</v>
      </c>
      <c r="CG50" s="1266"/>
      <c r="CH50" s="1266"/>
      <c r="CI50" s="1266"/>
      <c r="CJ50" s="1266"/>
      <c r="CK50" s="1266"/>
      <c r="CL50" s="1266"/>
      <c r="CM50" s="1266"/>
      <c r="CN50" s="1266" t="s">
        <v>552</v>
      </c>
      <c r="CO50" s="1266"/>
      <c r="CP50" s="1266"/>
      <c r="CQ50" s="1266"/>
      <c r="CR50" s="1266"/>
      <c r="CS50" s="1266"/>
      <c r="CT50" s="1266"/>
      <c r="CU50" s="1266"/>
      <c r="CV50" s="1266" t="s">
        <v>553</v>
      </c>
      <c r="CW50" s="1266"/>
      <c r="CX50" s="1266"/>
      <c r="CY50" s="1266"/>
      <c r="CZ50" s="1266"/>
      <c r="DA50" s="1266"/>
      <c r="DB50" s="1266"/>
      <c r="DC50" s="1266"/>
    </row>
    <row r="51" spans="1:109" ht="13.5" customHeight="1" x14ac:dyDescent="0.2">
      <c r="B51" s="372"/>
      <c r="G51" s="1272"/>
      <c r="H51" s="1272"/>
      <c r="I51" s="1270"/>
      <c r="J51" s="1270"/>
      <c r="K51" s="1268"/>
      <c r="L51" s="1268"/>
      <c r="M51" s="1268"/>
      <c r="N51" s="1268"/>
      <c r="AM51" s="381"/>
      <c r="AN51" s="1269" t="s">
        <v>583</v>
      </c>
      <c r="AO51" s="1269"/>
      <c r="AP51" s="1269"/>
      <c r="AQ51" s="1269"/>
      <c r="AR51" s="1269"/>
      <c r="AS51" s="1269"/>
      <c r="AT51" s="1269"/>
      <c r="AU51" s="1269"/>
      <c r="AV51" s="1269"/>
      <c r="AW51" s="1269"/>
      <c r="AX51" s="1269"/>
      <c r="AY51" s="1269"/>
      <c r="AZ51" s="1269"/>
      <c r="BA51" s="1269"/>
      <c r="BB51" s="1269" t="s">
        <v>584</v>
      </c>
      <c r="BC51" s="1269"/>
      <c r="BD51" s="1269"/>
      <c r="BE51" s="1269"/>
      <c r="BF51" s="1269"/>
      <c r="BG51" s="1269"/>
      <c r="BH51" s="1269"/>
      <c r="BI51" s="1269"/>
      <c r="BJ51" s="1269"/>
      <c r="BK51" s="1269"/>
      <c r="BL51" s="1269"/>
      <c r="BM51" s="1269"/>
      <c r="BN51" s="1269"/>
      <c r="BO51" s="1269"/>
      <c r="BP51" s="1267"/>
      <c r="BQ51" s="1267"/>
      <c r="BR51" s="1267"/>
      <c r="BS51" s="1267"/>
      <c r="BT51" s="1267"/>
      <c r="BU51" s="1267"/>
      <c r="BV51" s="1267"/>
      <c r="BW51" s="1267"/>
      <c r="BX51" s="1267"/>
      <c r="BY51" s="1267"/>
      <c r="BZ51" s="1267"/>
      <c r="CA51" s="1267"/>
      <c r="CB51" s="1267"/>
      <c r="CC51" s="1267"/>
      <c r="CD51" s="1267"/>
      <c r="CE51" s="1267"/>
      <c r="CF51" s="1267"/>
      <c r="CG51" s="1267"/>
      <c r="CH51" s="1267"/>
      <c r="CI51" s="1267"/>
      <c r="CJ51" s="1267"/>
      <c r="CK51" s="1267"/>
      <c r="CL51" s="1267"/>
      <c r="CM51" s="1267"/>
      <c r="CN51" s="1267"/>
      <c r="CO51" s="1267"/>
      <c r="CP51" s="1267"/>
      <c r="CQ51" s="1267"/>
      <c r="CR51" s="1267"/>
      <c r="CS51" s="1267"/>
      <c r="CT51" s="1267"/>
      <c r="CU51" s="1267"/>
      <c r="CV51" s="1267"/>
      <c r="CW51" s="1267"/>
      <c r="CX51" s="1267"/>
      <c r="CY51" s="1267"/>
      <c r="CZ51" s="1267"/>
      <c r="DA51" s="1267"/>
      <c r="DB51" s="1267"/>
      <c r="DC51" s="1267"/>
    </row>
    <row r="52" spans="1:109" ht="13.2" x14ac:dyDescent="0.2">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ht="13.2" x14ac:dyDescent="0.2">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585</v>
      </c>
      <c r="BC53" s="1269"/>
      <c r="BD53" s="1269"/>
      <c r="BE53" s="1269"/>
      <c r="BF53" s="1269"/>
      <c r="BG53" s="1269"/>
      <c r="BH53" s="1269"/>
      <c r="BI53" s="1269"/>
      <c r="BJ53" s="1269"/>
      <c r="BK53" s="1269"/>
      <c r="BL53" s="1269"/>
      <c r="BM53" s="1269"/>
      <c r="BN53" s="1269"/>
      <c r="BO53" s="1269"/>
      <c r="BP53" s="1267">
        <v>57.9</v>
      </c>
      <c r="BQ53" s="1267"/>
      <c r="BR53" s="1267"/>
      <c r="BS53" s="1267"/>
      <c r="BT53" s="1267"/>
      <c r="BU53" s="1267"/>
      <c r="BV53" s="1267"/>
      <c r="BW53" s="1267"/>
      <c r="BX53" s="1267">
        <v>59.4</v>
      </c>
      <c r="BY53" s="1267"/>
      <c r="BZ53" s="1267"/>
      <c r="CA53" s="1267"/>
      <c r="CB53" s="1267"/>
      <c r="CC53" s="1267"/>
      <c r="CD53" s="1267"/>
      <c r="CE53" s="1267"/>
      <c r="CF53" s="1267">
        <v>55.1</v>
      </c>
      <c r="CG53" s="1267"/>
      <c r="CH53" s="1267"/>
      <c r="CI53" s="1267"/>
      <c r="CJ53" s="1267"/>
      <c r="CK53" s="1267"/>
      <c r="CL53" s="1267"/>
      <c r="CM53" s="1267"/>
      <c r="CN53" s="1267">
        <v>57.1</v>
      </c>
      <c r="CO53" s="1267"/>
      <c r="CP53" s="1267"/>
      <c r="CQ53" s="1267"/>
      <c r="CR53" s="1267"/>
      <c r="CS53" s="1267"/>
      <c r="CT53" s="1267"/>
      <c r="CU53" s="1267"/>
      <c r="CV53" s="1267">
        <v>58.9</v>
      </c>
      <c r="CW53" s="1267"/>
      <c r="CX53" s="1267"/>
      <c r="CY53" s="1267"/>
      <c r="CZ53" s="1267"/>
      <c r="DA53" s="1267"/>
      <c r="DB53" s="1267"/>
      <c r="DC53" s="1267"/>
    </row>
    <row r="54" spans="1:109" ht="13.2" x14ac:dyDescent="0.2">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ht="13.2" x14ac:dyDescent="0.2">
      <c r="A55" s="380"/>
      <c r="B55" s="372"/>
      <c r="G55" s="1262"/>
      <c r="H55" s="1262"/>
      <c r="I55" s="1262"/>
      <c r="J55" s="1262"/>
      <c r="K55" s="1268"/>
      <c r="L55" s="1268"/>
      <c r="M55" s="1268"/>
      <c r="N55" s="1268"/>
      <c r="AN55" s="1266" t="s">
        <v>586</v>
      </c>
      <c r="AO55" s="1266"/>
      <c r="AP55" s="1266"/>
      <c r="AQ55" s="1266"/>
      <c r="AR55" s="1266"/>
      <c r="AS55" s="1266"/>
      <c r="AT55" s="1266"/>
      <c r="AU55" s="1266"/>
      <c r="AV55" s="1266"/>
      <c r="AW55" s="1266"/>
      <c r="AX55" s="1266"/>
      <c r="AY55" s="1266"/>
      <c r="AZ55" s="1266"/>
      <c r="BA55" s="1266"/>
      <c r="BB55" s="1269" t="s">
        <v>584</v>
      </c>
      <c r="BC55" s="1269"/>
      <c r="BD55" s="1269"/>
      <c r="BE55" s="1269"/>
      <c r="BF55" s="1269"/>
      <c r="BG55" s="1269"/>
      <c r="BH55" s="1269"/>
      <c r="BI55" s="1269"/>
      <c r="BJ55" s="1269"/>
      <c r="BK55" s="1269"/>
      <c r="BL55" s="1269"/>
      <c r="BM55" s="1269"/>
      <c r="BN55" s="1269"/>
      <c r="BO55" s="1269"/>
      <c r="BP55" s="1267">
        <v>0</v>
      </c>
      <c r="BQ55" s="1267"/>
      <c r="BR55" s="1267"/>
      <c r="BS55" s="1267"/>
      <c r="BT55" s="1267"/>
      <c r="BU55" s="1267"/>
      <c r="BV55" s="1267"/>
      <c r="BW55" s="1267"/>
      <c r="BX55" s="1267">
        <v>0</v>
      </c>
      <c r="BY55" s="1267"/>
      <c r="BZ55" s="1267"/>
      <c r="CA55" s="1267"/>
      <c r="CB55" s="1267"/>
      <c r="CC55" s="1267"/>
      <c r="CD55" s="1267"/>
      <c r="CE55" s="1267"/>
      <c r="CF55" s="1267">
        <v>0</v>
      </c>
      <c r="CG55" s="1267"/>
      <c r="CH55" s="1267"/>
      <c r="CI55" s="1267"/>
      <c r="CJ55" s="1267"/>
      <c r="CK55" s="1267"/>
      <c r="CL55" s="1267"/>
      <c r="CM55" s="1267"/>
      <c r="CN55" s="1267">
        <v>0</v>
      </c>
      <c r="CO55" s="1267"/>
      <c r="CP55" s="1267"/>
      <c r="CQ55" s="1267"/>
      <c r="CR55" s="1267"/>
      <c r="CS55" s="1267"/>
      <c r="CT55" s="1267"/>
      <c r="CU55" s="1267"/>
      <c r="CV55" s="1267">
        <v>0</v>
      </c>
      <c r="CW55" s="1267"/>
      <c r="CX55" s="1267"/>
      <c r="CY55" s="1267"/>
      <c r="CZ55" s="1267"/>
      <c r="DA55" s="1267"/>
      <c r="DB55" s="1267"/>
      <c r="DC55" s="1267"/>
    </row>
    <row r="56" spans="1:109" ht="13.2" x14ac:dyDescent="0.2">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ht="13.2" x14ac:dyDescent="0.2">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585</v>
      </c>
      <c r="BC57" s="1269"/>
      <c r="BD57" s="1269"/>
      <c r="BE57" s="1269"/>
      <c r="BF57" s="1269"/>
      <c r="BG57" s="1269"/>
      <c r="BH57" s="1269"/>
      <c r="BI57" s="1269"/>
      <c r="BJ57" s="1269"/>
      <c r="BK57" s="1269"/>
      <c r="BL57" s="1269"/>
      <c r="BM57" s="1269"/>
      <c r="BN57" s="1269"/>
      <c r="BO57" s="1269"/>
      <c r="BP57" s="1267">
        <v>59.2</v>
      </c>
      <c r="BQ57" s="1267"/>
      <c r="BR57" s="1267"/>
      <c r="BS57" s="1267"/>
      <c r="BT57" s="1267"/>
      <c r="BU57" s="1267"/>
      <c r="BV57" s="1267"/>
      <c r="BW57" s="1267"/>
      <c r="BX57" s="1267">
        <v>60.3</v>
      </c>
      <c r="BY57" s="1267"/>
      <c r="BZ57" s="1267"/>
      <c r="CA57" s="1267"/>
      <c r="CB57" s="1267"/>
      <c r="CC57" s="1267"/>
      <c r="CD57" s="1267"/>
      <c r="CE57" s="1267"/>
      <c r="CF57" s="1267">
        <v>61</v>
      </c>
      <c r="CG57" s="1267"/>
      <c r="CH57" s="1267"/>
      <c r="CI57" s="1267"/>
      <c r="CJ57" s="1267"/>
      <c r="CK57" s="1267"/>
      <c r="CL57" s="1267"/>
      <c r="CM57" s="1267"/>
      <c r="CN57" s="1267">
        <v>62.3</v>
      </c>
      <c r="CO57" s="1267"/>
      <c r="CP57" s="1267"/>
      <c r="CQ57" s="1267"/>
      <c r="CR57" s="1267"/>
      <c r="CS57" s="1267"/>
      <c r="CT57" s="1267"/>
      <c r="CU57" s="1267"/>
      <c r="CV57" s="1267">
        <v>63.7</v>
      </c>
      <c r="CW57" s="1267"/>
      <c r="CX57" s="1267"/>
      <c r="CY57" s="1267"/>
      <c r="CZ57" s="1267"/>
      <c r="DA57" s="1267"/>
      <c r="DB57" s="1267"/>
      <c r="DC57" s="1267"/>
      <c r="DD57" s="385"/>
      <c r="DE57" s="384"/>
    </row>
    <row r="58" spans="1:109" s="380" customFormat="1" ht="13.2" x14ac:dyDescent="0.2">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587</v>
      </c>
    </row>
    <row r="64" spans="1:109" ht="13.2" x14ac:dyDescent="0.2">
      <c r="B64" s="372"/>
      <c r="G64" s="379"/>
      <c r="I64" s="392"/>
      <c r="J64" s="392"/>
      <c r="K64" s="392"/>
      <c r="L64" s="392"/>
      <c r="M64" s="392"/>
      <c r="N64" s="393"/>
      <c r="AM64" s="379"/>
      <c r="AN64" s="379" t="s">
        <v>580</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53" t="s">
        <v>589</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ht="13.2" x14ac:dyDescent="0.2">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ht="13.2" x14ac:dyDescent="0.2">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ht="13.2" x14ac:dyDescent="0.2">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ht="13.2" x14ac:dyDescent="0.2">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582</v>
      </c>
    </row>
    <row r="72" spans="2:107" ht="13.2" x14ac:dyDescent="0.2">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549</v>
      </c>
      <c r="BQ72" s="1266"/>
      <c r="BR72" s="1266"/>
      <c r="BS72" s="1266"/>
      <c r="BT72" s="1266"/>
      <c r="BU72" s="1266"/>
      <c r="BV72" s="1266"/>
      <c r="BW72" s="1266"/>
      <c r="BX72" s="1266" t="s">
        <v>550</v>
      </c>
      <c r="BY72" s="1266"/>
      <c r="BZ72" s="1266"/>
      <c r="CA72" s="1266"/>
      <c r="CB72" s="1266"/>
      <c r="CC72" s="1266"/>
      <c r="CD72" s="1266"/>
      <c r="CE72" s="1266"/>
      <c r="CF72" s="1266" t="s">
        <v>551</v>
      </c>
      <c r="CG72" s="1266"/>
      <c r="CH72" s="1266"/>
      <c r="CI72" s="1266"/>
      <c r="CJ72" s="1266"/>
      <c r="CK72" s="1266"/>
      <c r="CL72" s="1266"/>
      <c r="CM72" s="1266"/>
      <c r="CN72" s="1266" t="s">
        <v>552</v>
      </c>
      <c r="CO72" s="1266"/>
      <c r="CP72" s="1266"/>
      <c r="CQ72" s="1266"/>
      <c r="CR72" s="1266"/>
      <c r="CS72" s="1266"/>
      <c r="CT72" s="1266"/>
      <c r="CU72" s="1266"/>
      <c r="CV72" s="1266" t="s">
        <v>553</v>
      </c>
      <c r="CW72" s="1266"/>
      <c r="CX72" s="1266"/>
      <c r="CY72" s="1266"/>
      <c r="CZ72" s="1266"/>
      <c r="DA72" s="1266"/>
      <c r="DB72" s="1266"/>
      <c r="DC72" s="1266"/>
    </row>
    <row r="73" spans="2:107" ht="13.2" x14ac:dyDescent="0.2">
      <c r="B73" s="372"/>
      <c r="G73" s="1272"/>
      <c r="H73" s="1272"/>
      <c r="I73" s="1272"/>
      <c r="J73" s="1272"/>
      <c r="K73" s="1273"/>
      <c r="L73" s="1273"/>
      <c r="M73" s="1273"/>
      <c r="N73" s="1273"/>
      <c r="AM73" s="381"/>
      <c r="AN73" s="1269" t="s">
        <v>583</v>
      </c>
      <c r="AO73" s="1269"/>
      <c r="AP73" s="1269"/>
      <c r="AQ73" s="1269"/>
      <c r="AR73" s="1269"/>
      <c r="AS73" s="1269"/>
      <c r="AT73" s="1269"/>
      <c r="AU73" s="1269"/>
      <c r="AV73" s="1269"/>
      <c r="AW73" s="1269"/>
      <c r="AX73" s="1269"/>
      <c r="AY73" s="1269"/>
      <c r="AZ73" s="1269"/>
      <c r="BA73" s="1269"/>
      <c r="BB73" s="1269" t="s">
        <v>584</v>
      </c>
      <c r="BC73" s="1269"/>
      <c r="BD73" s="1269"/>
      <c r="BE73" s="1269"/>
      <c r="BF73" s="1269"/>
      <c r="BG73" s="1269"/>
      <c r="BH73" s="1269"/>
      <c r="BI73" s="1269"/>
      <c r="BJ73" s="1269"/>
      <c r="BK73" s="1269"/>
      <c r="BL73" s="1269"/>
      <c r="BM73" s="1269"/>
      <c r="BN73" s="1269"/>
      <c r="BO73" s="1269"/>
      <c r="BP73" s="1267"/>
      <c r="BQ73" s="1267"/>
      <c r="BR73" s="1267"/>
      <c r="BS73" s="1267"/>
      <c r="BT73" s="1267"/>
      <c r="BU73" s="1267"/>
      <c r="BV73" s="1267"/>
      <c r="BW73" s="1267"/>
      <c r="BX73" s="1267"/>
      <c r="BY73" s="1267"/>
      <c r="BZ73" s="1267"/>
      <c r="CA73" s="1267"/>
      <c r="CB73" s="1267"/>
      <c r="CC73" s="1267"/>
      <c r="CD73" s="1267"/>
      <c r="CE73" s="1267"/>
      <c r="CF73" s="1267"/>
      <c r="CG73" s="1267"/>
      <c r="CH73" s="1267"/>
      <c r="CI73" s="1267"/>
      <c r="CJ73" s="1267"/>
      <c r="CK73" s="1267"/>
      <c r="CL73" s="1267"/>
      <c r="CM73" s="1267"/>
      <c r="CN73" s="1267"/>
      <c r="CO73" s="1267"/>
      <c r="CP73" s="1267"/>
      <c r="CQ73" s="1267"/>
      <c r="CR73" s="1267"/>
      <c r="CS73" s="1267"/>
      <c r="CT73" s="1267"/>
      <c r="CU73" s="1267"/>
      <c r="CV73" s="1267"/>
      <c r="CW73" s="1267"/>
      <c r="CX73" s="1267"/>
      <c r="CY73" s="1267"/>
      <c r="CZ73" s="1267"/>
      <c r="DA73" s="1267"/>
      <c r="DB73" s="1267"/>
      <c r="DC73" s="1267"/>
    </row>
    <row r="74" spans="2:107" ht="13.2" x14ac:dyDescent="0.2">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ht="13.2" x14ac:dyDescent="0.2">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588</v>
      </c>
      <c r="BC75" s="1269"/>
      <c r="BD75" s="1269"/>
      <c r="BE75" s="1269"/>
      <c r="BF75" s="1269"/>
      <c r="BG75" s="1269"/>
      <c r="BH75" s="1269"/>
      <c r="BI75" s="1269"/>
      <c r="BJ75" s="1269"/>
      <c r="BK75" s="1269"/>
      <c r="BL75" s="1269"/>
      <c r="BM75" s="1269"/>
      <c r="BN75" s="1269"/>
      <c r="BO75" s="1269"/>
      <c r="BP75" s="1267">
        <v>3.8</v>
      </c>
      <c r="BQ75" s="1267"/>
      <c r="BR75" s="1267"/>
      <c r="BS75" s="1267"/>
      <c r="BT75" s="1267"/>
      <c r="BU75" s="1267"/>
      <c r="BV75" s="1267"/>
      <c r="BW75" s="1267"/>
      <c r="BX75" s="1267">
        <v>3.2</v>
      </c>
      <c r="BY75" s="1267"/>
      <c r="BZ75" s="1267"/>
      <c r="CA75" s="1267"/>
      <c r="CB75" s="1267"/>
      <c r="CC75" s="1267"/>
      <c r="CD75" s="1267"/>
      <c r="CE75" s="1267"/>
      <c r="CF75" s="1267">
        <v>2.2000000000000002</v>
      </c>
      <c r="CG75" s="1267"/>
      <c r="CH75" s="1267"/>
      <c r="CI75" s="1267"/>
      <c r="CJ75" s="1267"/>
      <c r="CK75" s="1267"/>
      <c r="CL75" s="1267"/>
      <c r="CM75" s="1267"/>
      <c r="CN75" s="1267">
        <v>3</v>
      </c>
      <c r="CO75" s="1267"/>
      <c r="CP75" s="1267"/>
      <c r="CQ75" s="1267"/>
      <c r="CR75" s="1267"/>
      <c r="CS75" s="1267"/>
      <c r="CT75" s="1267"/>
      <c r="CU75" s="1267"/>
      <c r="CV75" s="1267">
        <v>3.6</v>
      </c>
      <c r="CW75" s="1267"/>
      <c r="CX75" s="1267"/>
      <c r="CY75" s="1267"/>
      <c r="CZ75" s="1267"/>
      <c r="DA75" s="1267"/>
      <c r="DB75" s="1267"/>
      <c r="DC75" s="1267"/>
    </row>
    <row r="76" spans="2:107" ht="13.2" x14ac:dyDescent="0.2">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ht="13.2" x14ac:dyDescent="0.2">
      <c r="B77" s="372"/>
      <c r="G77" s="1262"/>
      <c r="H77" s="1262"/>
      <c r="I77" s="1262"/>
      <c r="J77" s="1262"/>
      <c r="K77" s="1273"/>
      <c r="L77" s="1273"/>
      <c r="M77" s="1273"/>
      <c r="N77" s="1273"/>
      <c r="AN77" s="1266" t="s">
        <v>586</v>
      </c>
      <c r="AO77" s="1266"/>
      <c r="AP77" s="1266"/>
      <c r="AQ77" s="1266"/>
      <c r="AR77" s="1266"/>
      <c r="AS77" s="1266"/>
      <c r="AT77" s="1266"/>
      <c r="AU77" s="1266"/>
      <c r="AV77" s="1266"/>
      <c r="AW77" s="1266"/>
      <c r="AX77" s="1266"/>
      <c r="AY77" s="1266"/>
      <c r="AZ77" s="1266"/>
      <c r="BA77" s="1266"/>
      <c r="BB77" s="1269" t="s">
        <v>584</v>
      </c>
      <c r="BC77" s="1269"/>
      <c r="BD77" s="1269"/>
      <c r="BE77" s="1269"/>
      <c r="BF77" s="1269"/>
      <c r="BG77" s="1269"/>
      <c r="BH77" s="1269"/>
      <c r="BI77" s="1269"/>
      <c r="BJ77" s="1269"/>
      <c r="BK77" s="1269"/>
      <c r="BL77" s="1269"/>
      <c r="BM77" s="1269"/>
      <c r="BN77" s="1269"/>
      <c r="BO77" s="1269"/>
      <c r="BP77" s="1267">
        <v>0</v>
      </c>
      <c r="BQ77" s="1267"/>
      <c r="BR77" s="1267"/>
      <c r="BS77" s="1267"/>
      <c r="BT77" s="1267"/>
      <c r="BU77" s="1267"/>
      <c r="BV77" s="1267"/>
      <c r="BW77" s="1267"/>
      <c r="BX77" s="1267">
        <v>0</v>
      </c>
      <c r="BY77" s="1267"/>
      <c r="BZ77" s="1267"/>
      <c r="CA77" s="1267"/>
      <c r="CB77" s="1267"/>
      <c r="CC77" s="1267"/>
      <c r="CD77" s="1267"/>
      <c r="CE77" s="1267"/>
      <c r="CF77" s="1267">
        <v>0</v>
      </c>
      <c r="CG77" s="1267"/>
      <c r="CH77" s="1267"/>
      <c r="CI77" s="1267"/>
      <c r="CJ77" s="1267"/>
      <c r="CK77" s="1267"/>
      <c r="CL77" s="1267"/>
      <c r="CM77" s="1267"/>
      <c r="CN77" s="1267">
        <v>0</v>
      </c>
      <c r="CO77" s="1267"/>
      <c r="CP77" s="1267"/>
      <c r="CQ77" s="1267"/>
      <c r="CR77" s="1267"/>
      <c r="CS77" s="1267"/>
      <c r="CT77" s="1267"/>
      <c r="CU77" s="1267"/>
      <c r="CV77" s="1267">
        <v>0</v>
      </c>
      <c r="CW77" s="1267"/>
      <c r="CX77" s="1267"/>
      <c r="CY77" s="1267"/>
      <c r="CZ77" s="1267"/>
      <c r="DA77" s="1267"/>
      <c r="DB77" s="1267"/>
      <c r="DC77" s="1267"/>
    </row>
    <row r="78" spans="2:107" ht="13.2" x14ac:dyDescent="0.2">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ht="13.2" x14ac:dyDescent="0.2">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588</v>
      </c>
      <c r="BC79" s="1269"/>
      <c r="BD79" s="1269"/>
      <c r="BE79" s="1269"/>
      <c r="BF79" s="1269"/>
      <c r="BG79" s="1269"/>
      <c r="BH79" s="1269"/>
      <c r="BI79" s="1269"/>
      <c r="BJ79" s="1269"/>
      <c r="BK79" s="1269"/>
      <c r="BL79" s="1269"/>
      <c r="BM79" s="1269"/>
      <c r="BN79" s="1269"/>
      <c r="BO79" s="1269"/>
      <c r="BP79" s="1267">
        <v>7.1</v>
      </c>
      <c r="BQ79" s="1267"/>
      <c r="BR79" s="1267"/>
      <c r="BS79" s="1267"/>
      <c r="BT79" s="1267"/>
      <c r="BU79" s="1267"/>
      <c r="BV79" s="1267"/>
      <c r="BW79" s="1267"/>
      <c r="BX79" s="1267">
        <v>7.3</v>
      </c>
      <c r="BY79" s="1267"/>
      <c r="BZ79" s="1267"/>
      <c r="CA79" s="1267"/>
      <c r="CB79" s="1267"/>
      <c r="CC79" s="1267"/>
      <c r="CD79" s="1267"/>
      <c r="CE79" s="1267"/>
      <c r="CF79" s="1267">
        <v>7.4</v>
      </c>
      <c r="CG79" s="1267"/>
      <c r="CH79" s="1267"/>
      <c r="CI79" s="1267"/>
      <c r="CJ79" s="1267"/>
      <c r="CK79" s="1267"/>
      <c r="CL79" s="1267"/>
      <c r="CM79" s="1267"/>
      <c r="CN79" s="1267">
        <v>7.5</v>
      </c>
      <c r="CO79" s="1267"/>
      <c r="CP79" s="1267"/>
      <c r="CQ79" s="1267"/>
      <c r="CR79" s="1267"/>
      <c r="CS79" s="1267"/>
      <c r="CT79" s="1267"/>
      <c r="CU79" s="1267"/>
      <c r="CV79" s="1267">
        <v>7.5</v>
      </c>
      <c r="CW79" s="1267"/>
      <c r="CX79" s="1267"/>
      <c r="CY79" s="1267"/>
      <c r="CZ79" s="1267"/>
      <c r="DA79" s="1267"/>
      <c r="DB79" s="1267"/>
      <c r="DC79" s="1267"/>
    </row>
    <row r="80" spans="2:107" ht="13.2" x14ac:dyDescent="0.2">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tsHFxreEXbQWHOjPRoDjEBXiUtgUmZ+UcqYd/qS6+H+2qY9SPLZsNtepkV3Cvf7BrsZLYXCuSXbB6kr2z7O+rA==" saltValue="Nsh5k5Fx8fcSQOoxjAcOm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91334-64CA-452D-92E3-DE011F7D4E92}">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496</v>
      </c>
    </row>
  </sheetData>
  <sheetProtection algorithmName="SHA-512" hashValue="K8sO3e+B7Bo4sZPI+Vw7UXpieFo3b+JrxnX58/ZZwDW8YdVGRGUFLzQKAFEM/xV0S9WpWcY9B5HL1hhXW42zkw==" saltValue="dOEPb8ODqVJgV7pVmKq/1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403C3-1835-4169-98BB-B31E8781C36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496</v>
      </c>
    </row>
  </sheetData>
  <sheetProtection algorithmName="SHA-512" hashValue="oc3r1LCeuIY9sBNUOKkWpaYmtZTE7/WmEP7ujGeecNOvJc6bvRKGfhVVrakwq/+ivICIGch6bzEmxltKOBCBFQ==" saltValue="ELWVB4FVm6Eciq7x/2BlI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546</v>
      </c>
      <c r="G2" s="151"/>
      <c r="H2" s="152"/>
    </row>
    <row r="3" spans="1:8" x14ac:dyDescent="0.2">
      <c r="A3" s="148" t="s">
        <v>539</v>
      </c>
      <c r="B3" s="153"/>
      <c r="C3" s="154"/>
      <c r="D3" s="155">
        <v>55034</v>
      </c>
      <c r="E3" s="156"/>
      <c r="F3" s="157">
        <v>271581</v>
      </c>
      <c r="G3" s="158"/>
      <c r="H3" s="159"/>
    </row>
    <row r="4" spans="1:8" x14ac:dyDescent="0.2">
      <c r="A4" s="160"/>
      <c r="B4" s="161"/>
      <c r="C4" s="162"/>
      <c r="D4" s="163">
        <v>50166</v>
      </c>
      <c r="E4" s="164"/>
      <c r="F4" s="165">
        <v>117844</v>
      </c>
      <c r="G4" s="166"/>
      <c r="H4" s="167"/>
    </row>
    <row r="5" spans="1:8" x14ac:dyDescent="0.2">
      <c r="A5" s="148" t="s">
        <v>541</v>
      </c>
      <c r="B5" s="153"/>
      <c r="C5" s="154"/>
      <c r="D5" s="155">
        <v>80904</v>
      </c>
      <c r="E5" s="156"/>
      <c r="F5" s="157">
        <v>268375</v>
      </c>
      <c r="G5" s="158"/>
      <c r="H5" s="159"/>
    </row>
    <row r="6" spans="1:8" x14ac:dyDescent="0.2">
      <c r="A6" s="160"/>
      <c r="B6" s="161"/>
      <c r="C6" s="162"/>
      <c r="D6" s="163">
        <v>62116</v>
      </c>
      <c r="E6" s="164"/>
      <c r="F6" s="165">
        <v>119602</v>
      </c>
      <c r="G6" s="166"/>
      <c r="H6" s="167"/>
    </row>
    <row r="7" spans="1:8" x14ac:dyDescent="0.2">
      <c r="A7" s="148" t="s">
        <v>542</v>
      </c>
      <c r="B7" s="153"/>
      <c r="C7" s="154"/>
      <c r="D7" s="155">
        <v>475247</v>
      </c>
      <c r="E7" s="156"/>
      <c r="F7" s="157">
        <v>301035</v>
      </c>
      <c r="G7" s="158"/>
      <c r="H7" s="159"/>
    </row>
    <row r="8" spans="1:8" x14ac:dyDescent="0.2">
      <c r="A8" s="160"/>
      <c r="B8" s="161"/>
      <c r="C8" s="162"/>
      <c r="D8" s="163">
        <v>219220</v>
      </c>
      <c r="E8" s="164"/>
      <c r="F8" s="165">
        <v>154376</v>
      </c>
      <c r="G8" s="166"/>
      <c r="H8" s="167"/>
    </row>
    <row r="9" spans="1:8" x14ac:dyDescent="0.2">
      <c r="A9" s="148" t="s">
        <v>543</v>
      </c>
      <c r="B9" s="153"/>
      <c r="C9" s="154"/>
      <c r="D9" s="155">
        <v>138694</v>
      </c>
      <c r="E9" s="156"/>
      <c r="F9" s="157">
        <v>277467</v>
      </c>
      <c r="G9" s="158"/>
      <c r="H9" s="159"/>
    </row>
    <row r="10" spans="1:8" x14ac:dyDescent="0.2">
      <c r="A10" s="160"/>
      <c r="B10" s="161"/>
      <c r="C10" s="162"/>
      <c r="D10" s="163">
        <v>112103</v>
      </c>
      <c r="E10" s="164"/>
      <c r="F10" s="165">
        <v>128378</v>
      </c>
      <c r="G10" s="166"/>
      <c r="H10" s="167"/>
    </row>
    <row r="11" spans="1:8" x14ac:dyDescent="0.2">
      <c r="A11" s="148" t="s">
        <v>544</v>
      </c>
      <c r="B11" s="153"/>
      <c r="C11" s="154"/>
      <c r="D11" s="155">
        <v>247627</v>
      </c>
      <c r="E11" s="156"/>
      <c r="F11" s="157">
        <v>282256</v>
      </c>
      <c r="G11" s="158"/>
      <c r="H11" s="159"/>
    </row>
    <row r="12" spans="1:8" x14ac:dyDescent="0.2">
      <c r="A12" s="160"/>
      <c r="B12" s="161"/>
      <c r="C12" s="168"/>
      <c r="D12" s="163">
        <v>223859</v>
      </c>
      <c r="E12" s="164"/>
      <c r="F12" s="165">
        <v>145453</v>
      </c>
      <c r="G12" s="166"/>
      <c r="H12" s="167"/>
    </row>
    <row r="13" spans="1:8" x14ac:dyDescent="0.2">
      <c r="A13" s="148"/>
      <c r="B13" s="153"/>
      <c r="C13" s="169"/>
      <c r="D13" s="170">
        <v>199501</v>
      </c>
      <c r="E13" s="171"/>
      <c r="F13" s="172">
        <v>280143</v>
      </c>
      <c r="G13" s="173"/>
      <c r="H13" s="159"/>
    </row>
    <row r="14" spans="1:8" x14ac:dyDescent="0.2">
      <c r="A14" s="160"/>
      <c r="B14" s="161"/>
      <c r="C14" s="162"/>
      <c r="D14" s="163">
        <v>133493</v>
      </c>
      <c r="E14" s="164"/>
      <c r="F14" s="165">
        <v>133131</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2.0299999999999998</v>
      </c>
      <c r="C19" s="174">
        <f>ROUND(VALUE(SUBSTITUTE(実質収支比率等に係る経年分析!G$48,"▲","-")),2)</f>
        <v>1.1200000000000001</v>
      </c>
      <c r="D19" s="174">
        <f>ROUND(VALUE(SUBSTITUTE(実質収支比率等に係る経年分析!H$48,"▲","-")),2)</f>
        <v>1.27</v>
      </c>
      <c r="E19" s="174">
        <f>ROUND(VALUE(SUBSTITUTE(実質収支比率等に係る経年分析!I$48,"▲","-")),2)</f>
        <v>2.4700000000000002</v>
      </c>
      <c r="F19" s="174">
        <f>ROUND(VALUE(SUBSTITUTE(実質収支比率等に係る経年分析!J$48,"▲","-")),2)</f>
        <v>4.8600000000000003</v>
      </c>
    </row>
    <row r="20" spans="1:11" x14ac:dyDescent="0.2">
      <c r="A20" s="174" t="s">
        <v>57</v>
      </c>
      <c r="B20" s="174">
        <f>ROUND(VALUE(SUBSTITUTE(実質収支比率等に係る経年分析!F$47,"▲","-")),2)</f>
        <v>33.799999999999997</v>
      </c>
      <c r="C20" s="174">
        <f>ROUND(VALUE(SUBSTITUTE(実質収支比率等に係る経年分析!G$47,"▲","-")),2)</f>
        <v>36.020000000000003</v>
      </c>
      <c r="D20" s="174">
        <f>ROUND(VALUE(SUBSTITUTE(実質収支比率等に係る経年分析!H$47,"▲","-")),2)</f>
        <v>34.36</v>
      </c>
      <c r="E20" s="174">
        <f>ROUND(VALUE(SUBSTITUTE(実質収支比率等に係る経年分析!I$47,"▲","-")),2)</f>
        <v>31.49</v>
      </c>
      <c r="F20" s="174">
        <f>ROUND(VALUE(SUBSTITUTE(実質収支比率等に係る経年分析!J$47,"▲","-")),2)</f>
        <v>32.840000000000003</v>
      </c>
    </row>
    <row r="21" spans="1:11" x14ac:dyDescent="0.2">
      <c r="A21" s="174" t="s">
        <v>58</v>
      </c>
      <c r="B21" s="174">
        <f>IF(ISNUMBER(VALUE(SUBSTITUTE(実質収支比率等に係る経年分析!F$49,"▲","-"))),ROUND(VALUE(SUBSTITUTE(実質収支比率等に係る経年分析!F$49,"▲","-")),2),NA())</f>
        <v>-1.81</v>
      </c>
      <c r="C21" s="174">
        <f>IF(ISNUMBER(VALUE(SUBSTITUTE(実質収支比率等に係る経年分析!G$49,"▲","-"))),ROUND(VALUE(SUBSTITUTE(実質収支比率等に係る経年分析!G$49,"▲","-")),2),NA())</f>
        <v>-0.91</v>
      </c>
      <c r="D21" s="174">
        <f>IF(ISNUMBER(VALUE(SUBSTITUTE(実質収支比率等に係る経年分析!H$49,"▲","-"))),ROUND(VALUE(SUBSTITUTE(実質収支比率等に係る経年分析!H$49,"▲","-")),2),NA())</f>
        <v>0.21</v>
      </c>
      <c r="E21" s="174">
        <f>IF(ISNUMBER(VALUE(SUBSTITUTE(実質収支比率等に係る経年分析!I$49,"▲","-"))),ROUND(VALUE(SUBSTITUTE(実質収支比率等に係る経年分析!I$49,"▲","-")),2),NA())</f>
        <v>1.36</v>
      </c>
      <c r="F21" s="174">
        <f>IF(ISNUMBER(VALUE(SUBSTITUTE(実質収支比率等に係る経年分析!J$49,"▲","-"))),ROUND(VALUE(SUBSTITUTE(実質収支比率等に係る経年分析!J$49,"▲","-")),2),NA())</f>
        <v>2.83</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5.94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6.03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5.88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5.65</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鹿部町後期高齢者医療特別会計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2">
      <c r="A33" s="175" t="str">
        <f>IF(連結実質赤字比率に係る赤字・黒字の構成分析!C$37="",NA(),連結実質赤字比率に係る赤字・黒字の構成分析!C$37)</f>
        <v>鹿部町介護保険事業特別会計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0.81</v>
      </c>
    </row>
    <row r="34" spans="1:16" x14ac:dyDescent="0.2">
      <c r="A34" s="175" t="str">
        <f>IF(連結実質赤字比率に係る赤字・黒字の構成分析!C$36="",NA(),連結実質赤字比率に係る赤字・黒字の構成分析!C$36)</f>
        <v>鹿部町国民健康保険事業勘定特別会計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3.15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2.11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2.08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1.1200000000000001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2.4700000000000002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4.8600000000000003</v>
      </c>
    </row>
    <row r="36" spans="1:16" x14ac:dyDescent="0.2">
      <c r="A36" s="175" t="str">
        <f>IF(連結実質赤字比率に係る赤字・黒字の構成分析!C$34="",NA(),連結実質赤字比率に係る赤字・黒字の構成分析!C$34)</f>
        <v>鹿部町簡易水道事業会計</v>
      </c>
      <c r="B36" s="175" t="e">
        <f>IF(ROUND(VALUE(SUBSTITUTE(連結実質赤字比率に係る赤字・黒字の構成分析!F$34,"▲", "-")), 2) &lt; 0, ABS(ROUND(VALUE(SUBSTITUTE(連結実質赤字比率に係る赤字・黒字の構成分析!F$34,"▲", "-")), 2)), NA())</f>
        <v>#VALUE!</v>
      </c>
      <c r="C36" s="175" t="e">
        <f>IF(ROUND(VALUE(SUBSTITUTE(連結実質赤字比率に係る赤字・黒字の構成分析!F$34,"▲", "-")), 2) &gt;= 0, ABS(ROUND(VALUE(SUBSTITUTE(連結実質赤字比率に係る赤字・黒字の構成分析!F$34,"▲", "-")), 2)), NA())</f>
        <v>#VALUE!</v>
      </c>
      <c r="D36" s="175" t="e">
        <f>IF(ROUND(VALUE(SUBSTITUTE(連結実質赤字比率に係る赤字・黒字の構成分析!G$34,"▲", "-")), 2) &lt; 0, ABS(ROUND(VALUE(SUBSTITUTE(連結実質赤字比率に係る赤字・黒字の構成分析!G$34,"▲", "-")), 2)), NA())</f>
        <v>#VALUE!</v>
      </c>
      <c r="E36" s="175" t="e">
        <f>IF(ROUND(VALUE(SUBSTITUTE(連結実質赤字比率に係る赤字・黒字の構成分析!G$34,"▲", "-")), 2) &gt;= 0, ABS(ROUND(VALUE(SUBSTITUTE(連結実質赤字比率に係る赤字・黒字の構成分析!G$34,"▲", "-")), 2)), NA())</f>
        <v>#VALUE!</v>
      </c>
      <c r="F36" s="175" t="e">
        <f>IF(ROUND(VALUE(SUBSTITUTE(連結実質赤字比率に係る赤字・黒字の構成分析!H$34,"▲", "-")), 2) &lt; 0, ABS(ROUND(VALUE(SUBSTITUTE(連結実質赤字比率に係る赤字・黒字の構成分析!H$34,"▲", "-")), 2)), NA())</f>
        <v>#VALUE!</v>
      </c>
      <c r="G36" s="175" t="e">
        <f>IF(ROUND(VALUE(SUBSTITUTE(連結実質赤字比率に係る赤字・黒字の構成分析!H$34,"▲", "-")), 2) &gt;= 0, ABS(ROUND(VALUE(SUBSTITUTE(連結実質赤字比率に係る赤字・黒字の構成分析!H$34,"▲", "-")), 2)), NA())</f>
        <v>#VALUE!</v>
      </c>
      <c r="H36" s="175" t="e">
        <f>IF(ROUND(VALUE(SUBSTITUTE(連結実質赤字比率に係る赤字・黒字の構成分析!I$34,"▲", "-")), 2) &lt; 0, ABS(ROUND(VALUE(SUBSTITUTE(連結実質赤字比率に係る赤字・黒字の構成分析!I$34,"▲", "-")), 2)), NA())</f>
        <v>#VALUE!</v>
      </c>
      <c r="I36" s="175" t="e">
        <f>IF(ROUND(VALUE(SUBSTITUTE(連結実質赤字比率に係る赤字・黒字の構成分析!I$34,"▲", "-")), 2) &gt;= 0, ABS(ROUND(VALUE(SUBSTITUTE(連結実質赤字比率に係る赤字・黒字の構成分析!I$34,"▲", "-")), 2)), NA())</f>
        <v>#VALUE!</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6.26</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248</v>
      </c>
      <c r="E42" s="176"/>
      <c r="F42" s="176"/>
      <c r="G42" s="176">
        <f>'実質公債費比率（分子）の構造'!L$52</f>
        <v>236</v>
      </c>
      <c r="H42" s="176"/>
      <c r="I42" s="176"/>
      <c r="J42" s="176">
        <f>'実質公債費比率（分子）の構造'!M$52</f>
        <v>230</v>
      </c>
      <c r="K42" s="176"/>
      <c r="L42" s="176"/>
      <c r="M42" s="176">
        <f>'実質公債費比率（分子）の構造'!N$52</f>
        <v>221</v>
      </c>
      <c r="N42" s="176"/>
      <c r="O42" s="176"/>
      <c r="P42" s="176">
        <f>'実質公債費比率（分子）の構造'!O$52</f>
        <v>209</v>
      </c>
    </row>
    <row r="43" spans="1:16" x14ac:dyDescent="0.2">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f>'実質公債費比率（分子）の構造'!N$50</f>
        <v>19</v>
      </c>
      <c r="L44" s="176"/>
      <c r="M44" s="176"/>
      <c r="N44" s="176">
        <f>'実質公債費比率（分子）の構造'!O$50</f>
        <v>17</v>
      </c>
      <c r="O44" s="176"/>
      <c r="P44" s="176"/>
    </row>
    <row r="45" spans="1:16" x14ac:dyDescent="0.2">
      <c r="A45" s="176" t="s">
        <v>68</v>
      </c>
      <c r="B45" s="176">
        <f>'実質公債費比率（分子）の構造'!K$49</f>
        <v>25</v>
      </c>
      <c r="C45" s="176"/>
      <c r="D45" s="176"/>
      <c r="E45" s="176">
        <f>'実質公債費比率（分子）の構造'!L$49</f>
        <v>27</v>
      </c>
      <c r="F45" s="176"/>
      <c r="G45" s="176"/>
      <c r="H45" s="176">
        <f>'実質公債費比率（分子）の構造'!M$49</f>
        <v>36</v>
      </c>
      <c r="I45" s="176"/>
      <c r="J45" s="176"/>
      <c r="K45" s="176">
        <f>'実質公債費比率（分子）の構造'!N$49</f>
        <v>48</v>
      </c>
      <c r="L45" s="176"/>
      <c r="M45" s="176"/>
      <c r="N45" s="176">
        <f>'実質公債費比率（分子）の構造'!O$49</f>
        <v>47</v>
      </c>
      <c r="O45" s="176"/>
      <c r="P45" s="176"/>
    </row>
    <row r="46" spans="1:16" x14ac:dyDescent="0.2">
      <c r="A46" s="176" t="s">
        <v>69</v>
      </c>
      <c r="B46" s="176" t="str">
        <f>'実質公債費比率（分子）の構造'!K$48</f>
        <v>-</v>
      </c>
      <c r="C46" s="176"/>
      <c r="D46" s="176"/>
      <c r="E46" s="176">
        <f>'実質公債費比率（分子）の構造'!L$48</f>
        <v>2</v>
      </c>
      <c r="F46" s="176"/>
      <c r="G46" s="176"/>
      <c r="H46" s="176" t="str">
        <f>'実質公債費比率（分子）の構造'!M$48</f>
        <v>-</v>
      </c>
      <c r="I46" s="176"/>
      <c r="J46" s="176"/>
      <c r="K46" s="176" t="str">
        <f>'実質公債費比率（分子）の構造'!N$48</f>
        <v>-</v>
      </c>
      <c r="L46" s="176"/>
      <c r="M46" s="176"/>
      <c r="N46" s="176" t="str">
        <f>'実質公債費比率（分子）の構造'!O$48</f>
        <v>-</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242</v>
      </c>
      <c r="C49" s="176"/>
      <c r="D49" s="176"/>
      <c r="E49" s="176">
        <f>'実質公債費比率（分子）の構造'!L$45</f>
        <v>252</v>
      </c>
      <c r="F49" s="176"/>
      <c r="G49" s="176"/>
      <c r="H49" s="176">
        <f>'実質公債費比率（分子）の構造'!M$45</f>
        <v>243</v>
      </c>
      <c r="I49" s="176"/>
      <c r="J49" s="176"/>
      <c r="K49" s="176">
        <f>'実質公債費比率（分子）の構造'!N$45</f>
        <v>223</v>
      </c>
      <c r="L49" s="176"/>
      <c r="M49" s="176"/>
      <c r="N49" s="176">
        <f>'実質公債費比率（分子）の構造'!O$45</f>
        <v>227</v>
      </c>
      <c r="O49" s="176"/>
      <c r="P49" s="176"/>
    </row>
    <row r="50" spans="1:16" x14ac:dyDescent="0.2">
      <c r="A50" s="176" t="s">
        <v>73</v>
      </c>
      <c r="B50" s="176" t="e">
        <f>NA()</f>
        <v>#N/A</v>
      </c>
      <c r="C50" s="176">
        <f>IF(ISNUMBER('実質公債費比率（分子）の構造'!K$53),'実質公債費比率（分子）の構造'!K$53,NA())</f>
        <v>19</v>
      </c>
      <c r="D50" s="176" t="e">
        <f>NA()</f>
        <v>#N/A</v>
      </c>
      <c r="E50" s="176" t="e">
        <f>NA()</f>
        <v>#N/A</v>
      </c>
      <c r="F50" s="176">
        <f>IF(ISNUMBER('実質公債費比率（分子）の構造'!L$53),'実質公債費比率（分子）の構造'!L$53,NA())</f>
        <v>45</v>
      </c>
      <c r="G50" s="176" t="e">
        <f>NA()</f>
        <v>#N/A</v>
      </c>
      <c r="H50" s="176" t="e">
        <f>NA()</f>
        <v>#N/A</v>
      </c>
      <c r="I50" s="176">
        <f>IF(ISNUMBER('実質公債費比率（分子）の構造'!M$53),'実質公債費比率（分子）の構造'!M$53,NA())</f>
        <v>49</v>
      </c>
      <c r="J50" s="176" t="e">
        <f>NA()</f>
        <v>#N/A</v>
      </c>
      <c r="K50" s="176" t="e">
        <f>NA()</f>
        <v>#N/A</v>
      </c>
      <c r="L50" s="176">
        <f>IF(ISNUMBER('実質公債費比率（分子）の構造'!N$53),'実質公債費比率（分子）の構造'!N$53,NA())</f>
        <v>69</v>
      </c>
      <c r="M50" s="176" t="e">
        <f>NA()</f>
        <v>#N/A</v>
      </c>
      <c r="N50" s="176" t="e">
        <f>NA()</f>
        <v>#N/A</v>
      </c>
      <c r="O50" s="176">
        <f>IF(ISNUMBER('実質公債費比率（分子）の構造'!O$53),'実質公債費比率（分子）の構造'!O$53,NA())</f>
        <v>82</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1872</v>
      </c>
      <c r="E56" s="175"/>
      <c r="F56" s="175"/>
      <c r="G56" s="175">
        <f>'将来負担比率（分子）の構造'!J$52</f>
        <v>1851</v>
      </c>
      <c r="H56" s="175"/>
      <c r="I56" s="175"/>
      <c r="J56" s="175">
        <f>'将来負担比率（分子）の構造'!K$52</f>
        <v>2646</v>
      </c>
      <c r="K56" s="175"/>
      <c r="L56" s="175"/>
      <c r="M56" s="175">
        <f>'将来負担比率（分子）の構造'!L$52</f>
        <v>2631</v>
      </c>
      <c r="N56" s="175"/>
      <c r="O56" s="175"/>
      <c r="P56" s="175">
        <f>'将来負担比率（分子）の構造'!M$52</f>
        <v>2946</v>
      </c>
    </row>
    <row r="57" spans="1:16" x14ac:dyDescent="0.2">
      <c r="A57" s="175" t="s">
        <v>44</v>
      </c>
      <c r="B57" s="175"/>
      <c r="C57" s="175"/>
      <c r="D57" s="175">
        <f>'将来負担比率（分子）の構造'!I$51</f>
        <v>755</v>
      </c>
      <c r="E57" s="175"/>
      <c r="F57" s="175"/>
      <c r="G57" s="175">
        <f>'将来負担比率（分子）の構造'!J$51</f>
        <v>666</v>
      </c>
      <c r="H57" s="175"/>
      <c r="I57" s="175"/>
      <c r="J57" s="175">
        <f>'将来負担比率（分子）の構造'!K$51</f>
        <v>598</v>
      </c>
      <c r="K57" s="175"/>
      <c r="L57" s="175"/>
      <c r="M57" s="175">
        <f>'将来負担比率（分子）の構造'!L$51</f>
        <v>555</v>
      </c>
      <c r="N57" s="175"/>
      <c r="O57" s="175"/>
      <c r="P57" s="175">
        <f>'将来負担比率（分子）の構造'!M$51</f>
        <v>509</v>
      </c>
    </row>
    <row r="58" spans="1:16" x14ac:dyDescent="0.2">
      <c r="A58" s="175" t="s">
        <v>43</v>
      </c>
      <c r="B58" s="175"/>
      <c r="C58" s="175"/>
      <c r="D58" s="175">
        <f>'将来負担比率（分子）の構造'!I$50</f>
        <v>2002</v>
      </c>
      <c r="E58" s="175"/>
      <c r="F58" s="175"/>
      <c r="G58" s="175">
        <f>'将来負担比率（分子）の構造'!J$50</f>
        <v>2112</v>
      </c>
      <c r="H58" s="175"/>
      <c r="I58" s="175"/>
      <c r="J58" s="175">
        <f>'将来負担比率（分子）の構造'!K$50</f>
        <v>1883</v>
      </c>
      <c r="K58" s="175"/>
      <c r="L58" s="175"/>
      <c r="M58" s="175">
        <f>'将来負担比率（分子）の構造'!L$50</f>
        <v>2112</v>
      </c>
      <c r="N58" s="175"/>
      <c r="O58" s="175"/>
      <c r="P58" s="175">
        <f>'将来負担比率（分子）の構造'!M$50</f>
        <v>2393</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345</v>
      </c>
      <c r="C62" s="175"/>
      <c r="D62" s="175"/>
      <c r="E62" s="175">
        <f>'将来負担比率（分子）の構造'!J$45</f>
        <v>326</v>
      </c>
      <c r="F62" s="175"/>
      <c r="G62" s="175"/>
      <c r="H62" s="175">
        <f>'将来負担比率（分子）の構造'!K$45</f>
        <v>348</v>
      </c>
      <c r="I62" s="175"/>
      <c r="J62" s="175"/>
      <c r="K62" s="175">
        <f>'将来負担比率（分子）の構造'!L$45</f>
        <v>296</v>
      </c>
      <c r="L62" s="175"/>
      <c r="M62" s="175"/>
      <c r="N62" s="175">
        <f>'将来負担比率（分子）の構造'!M$45</f>
        <v>295</v>
      </c>
      <c r="O62" s="175"/>
      <c r="P62" s="175"/>
    </row>
    <row r="63" spans="1:16" x14ac:dyDescent="0.2">
      <c r="A63" s="175" t="s">
        <v>36</v>
      </c>
      <c r="B63" s="175">
        <f>'将来負担比率（分子）の構造'!I$44</f>
        <v>144</v>
      </c>
      <c r="C63" s="175"/>
      <c r="D63" s="175"/>
      <c r="E63" s="175">
        <f>'将来負担比率（分子）の構造'!J$44</f>
        <v>202</v>
      </c>
      <c r="F63" s="175"/>
      <c r="G63" s="175"/>
      <c r="H63" s="175">
        <f>'将来負担比率（分子）の構造'!K$44</f>
        <v>302</v>
      </c>
      <c r="I63" s="175"/>
      <c r="J63" s="175"/>
      <c r="K63" s="175">
        <f>'将来負担比率（分子）の構造'!L$44</f>
        <v>254</v>
      </c>
      <c r="L63" s="175"/>
      <c r="M63" s="175"/>
      <c r="N63" s="175">
        <f>'将来負担比率（分子）の構造'!M$44</f>
        <v>207</v>
      </c>
      <c r="O63" s="175"/>
      <c r="P63" s="175"/>
    </row>
    <row r="64" spans="1:16" x14ac:dyDescent="0.2">
      <c r="A64" s="175" t="s">
        <v>35</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x14ac:dyDescent="0.2">
      <c r="A65" s="175" t="s">
        <v>34</v>
      </c>
      <c r="B65" s="175">
        <f>'将来負担比率（分子）の構造'!I$42</f>
        <v>15</v>
      </c>
      <c r="C65" s="175"/>
      <c r="D65" s="175"/>
      <c r="E65" s="175">
        <f>'将来負担比率（分子）の構造'!J$42</f>
        <v>33</v>
      </c>
      <c r="F65" s="175"/>
      <c r="G65" s="175"/>
      <c r="H65" s="175">
        <f>'将来負担比率（分子）の構造'!K$42</f>
        <v>56</v>
      </c>
      <c r="I65" s="175"/>
      <c r="J65" s="175"/>
      <c r="K65" s="175">
        <f>'将来負担比率（分子）の構造'!L$42</f>
        <v>42</v>
      </c>
      <c r="L65" s="175"/>
      <c r="M65" s="175"/>
      <c r="N65" s="175">
        <f>'将来負担比率（分子）の構造'!M$42</f>
        <v>57</v>
      </c>
      <c r="O65" s="175"/>
      <c r="P65" s="175"/>
    </row>
    <row r="66" spans="1:16" x14ac:dyDescent="0.2">
      <c r="A66" s="175" t="s">
        <v>33</v>
      </c>
      <c r="B66" s="175">
        <f>'将来負担比率（分子）の構造'!I$41</f>
        <v>2278</v>
      </c>
      <c r="C66" s="175"/>
      <c r="D66" s="175"/>
      <c r="E66" s="175">
        <f>'将来負担比率（分子）の構造'!J$41</f>
        <v>2209</v>
      </c>
      <c r="F66" s="175"/>
      <c r="G66" s="175"/>
      <c r="H66" s="175">
        <f>'将来負担比率（分子）の構造'!K$41</f>
        <v>3274</v>
      </c>
      <c r="I66" s="175"/>
      <c r="J66" s="175"/>
      <c r="K66" s="175">
        <f>'将来負担比率（分子）の構造'!L$41</f>
        <v>3348</v>
      </c>
      <c r="L66" s="175"/>
      <c r="M66" s="175"/>
      <c r="N66" s="175">
        <f>'将来負担比率（分子）の構造'!M$41</f>
        <v>3869</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647</v>
      </c>
      <c r="C72" s="179">
        <f>基金残高に係る経年分析!G55</f>
        <v>648</v>
      </c>
      <c r="D72" s="179">
        <f>基金残高に係る経年分析!H55</f>
        <v>658</v>
      </c>
    </row>
    <row r="73" spans="1:16" x14ac:dyDescent="0.2">
      <c r="A73" s="178" t="s">
        <v>80</v>
      </c>
      <c r="B73" s="179">
        <f>基金残高に係る経年分析!F56</f>
        <v>391</v>
      </c>
      <c r="C73" s="179">
        <f>基金残高に係る経年分析!G56</f>
        <v>412</v>
      </c>
      <c r="D73" s="179">
        <f>基金残高に係る経年分析!H56</f>
        <v>463</v>
      </c>
    </row>
    <row r="74" spans="1:16" x14ac:dyDescent="0.2">
      <c r="A74" s="178" t="s">
        <v>81</v>
      </c>
      <c r="B74" s="179">
        <f>基金残高に係る経年分析!F57</f>
        <v>723</v>
      </c>
      <c r="C74" s="179">
        <f>基金残高に係る経年分析!G57</f>
        <v>906</v>
      </c>
      <c r="D74" s="179">
        <f>基金残高に係る経年分析!H57</f>
        <v>1097</v>
      </c>
    </row>
  </sheetData>
  <sheetProtection algorithmName="SHA-512" hashValue="qovgJUHfqXFrsNDJrWRUqjYuNScxLzTrslxojtnvDIf/2kYKd/IEoSY73eXt0YNI8cMVootvs4MAjClNKYiSAQ==" saltValue="0oEE4jTfJxbBfI17ZOxN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阿部 明日香</cp:lastModifiedBy>
  <cp:lastPrinted>2025-03-07T00:03:30Z</cp:lastPrinted>
  <dcterms:created xsi:type="dcterms:W3CDTF">2024-03-14T00:37:51Z</dcterms:created>
  <dcterms:modified xsi:type="dcterms:W3CDTF">2025-03-07T00:03:37Z</dcterms:modified>
  <cp:category/>
</cp:coreProperties>
</file>