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s\総務・防災課\00_H29以降フォルダ管理（案）\05_財政係\10_その他財政事務に関すること\01_財政報告\06_財政状況資料集\R2年度決算\10_公表内容_ＨＰ掲載\"/>
    </mc:Choice>
  </mc:AlternateContent>
  <xr:revisionPtr revIDLastSave="0" documentId="13_ncr:1_{7F133637-86C9-4621-BED5-5F3AA7BD9357}"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AM35" i="10"/>
  <c r="C35" i="10"/>
  <c r="CO34" i="10"/>
  <c r="BW34" i="10"/>
  <c r="BW35" i="10" s="1"/>
  <c r="BW36" i="10" s="1"/>
  <c r="BE34" i="10"/>
  <c r="C34" i="10"/>
  <c r="U34" i="10" s="1"/>
  <c r="U35" i="10" s="1"/>
  <c r="U36"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<sst xmlns="http://schemas.openxmlformats.org/spreadsheetml/2006/main" count="1136" uniqueCount="593">
  <si>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</si>
  <si>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</si>
  <si>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</si>
  <si>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</si>
  <si>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</si>
  <si>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</si>
  <si>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</si>
  <si>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</si>
  <si>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</si>
  <si>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</si>
  <si>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</si>
  <si>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</si>
  <si>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</si>
  <si>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</si>
  <si>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</si>
  <si>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</si>
  <si>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</si>
  <si>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</si>
  <si>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</si>
  <si>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</si>
  <si>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</si>
  <si>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</si>
  <si>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</si>
  <si>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</si>
  <si>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</si>
  <si>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</si>
  <si>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</si>
  <si>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</si>
  <si>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</si>
  <si>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</si>
  <si>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</si>
  <si>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</si>
  <si>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</si>
  <si>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</si>
  <si>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</si>
  <si>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</si>
  <si>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</si>
  <si>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</si>
  <si>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</si>
  <si>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</si>
  <si>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</si>
  <si>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</si>
  <si>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</si>
  <si>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</si>
  <si>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</si>
  <si>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</si>
  <si>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</si>
  <si>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</si>
  <si>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</si>
  <si>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</si>
  <si>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</si>
  <si>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</si>
  <si>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</si>
  <si>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</si>
  <si>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</si>
  <si>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</si>
  <si>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</si>
  <si>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</si>
  <si>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</si>
  <si>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</si>
  <si>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</si>
  <si>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</si>
  <si>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</si>
  <si>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</si>
  <si>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</si>
  <si>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</si>
  <si>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</si>
  <si>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</si>
  <si>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</si>
  <si>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</si>
  <si>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</si>
  <si>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</si>
  <si>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</si>
  <si>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</si>
  <si>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</si>
  <si>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</si>
  <si>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</si>
  <si>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</si>
  <si>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</si>
  <si>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</si>
  <si>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</si>
  <si>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</si>
  <si>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</si>
  <si>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</si>
  <si>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</si>
  <si>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</si>
  <si>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</si>
  <si>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</si>
  <si>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</si>
  <si>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</si>
  <si>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</si>
  <si>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</si>
  <si>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</si>
  <si>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</si>
  <si>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</si>
  <si>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</si>
  <si>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</si>
  <si>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</si>
  <si>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</si>
  <si>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</si>
  <si>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</si>
  <si>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</si>
  <si>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</si>
  <si>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</si>
  <si>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</si>
  <si>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</si>
  <si>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</si>
  <si>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</si>
  <si>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</si>
  <si>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</si>
  <si>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</si>
  <si>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</si>
  <si>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</si>
  <si>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</si>
  <si>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</si>
  <si>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</si>
  <si>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</si>
  <si>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</si>
  <si>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</si>
  <si>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</si>
  <si>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</si>
  <si>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</si>
  <si>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</si>
  <si>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</si>
  <si>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</si>
  <si>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</si>
  <si>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</si>
  <si>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</si>
  <si>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</si>
  <si>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</si>
  <si>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</si>
  <si>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</si>
  <si>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</si>
  <si>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</si>
  <si>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</si>
  <si>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</si>
  <si>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</si>
  <si>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</si>
  <si>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</si>
  <si>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</si>
  <si>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</si>
  <si>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</si>
  <si>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</si>
  <si>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</si>
  <si>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</si>
  <si>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</si>
  <si>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</si>
  <si>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</si>
  <si>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</si>
  <si>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</si>
  <si>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</si>
  <si>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</si>
  <si>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</si>
  <si>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</si>
  <si>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</si>
  <si>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</si>
  <si>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</si>
  <si>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</si>
  <si>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</si>
  <si>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</si>
  <si>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</si>
  <si>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</si>
  <si>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</si>
  <si>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</si>
  <si>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</si>
  <si>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</si>
  <si>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</si>
  <si>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</si>
  <si>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</si>
  <si>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</si>
  <si>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</si>
  <si>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</si>
  <si>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</si>
  <si>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</si>
  <si>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</si>
  <si>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</si>
  <si>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</si>
  <si>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</si>
  <si>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</si>
  <si>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</si>
  <si>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</si>
  <si>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</si>
  <si>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</si>
  <si>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</si>
  <si>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</si>
  <si>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</si>
  <si>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</si>
  <si>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</si>
  <si>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</si>
  <si>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</si>
  <si>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</si>
  <si>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</si>
  <si>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</si>
  <si>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</si>
  <si>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</si>
  <si>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</si>
  <si>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</si>
  <si>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</si>
  <si>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</si>
  <si>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</si>
  <si>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</si>
  <si>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</si>
  <si>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</si>
  <si>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</si>
  <si>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</si>
  <si>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</si>
  <si>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</si>
  <si>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</si>
  <si>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</si>
  <si>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</si>
  <si>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</si>
  <si>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</si>
  <si>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</si>
  <si>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</si>
  <si>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</si>
  <si>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</si>
  <si>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</si>
  <si>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</si>
  <si>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北海道鹿部町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</si>
  <si>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</si>
  <si>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</si>
  <si>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</si>
  <si>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</si>
  <si>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</si>
  <si>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</si>
  <si>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</si>
  <si>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</si>
  <si>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</si>
  <si>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</si>
  <si>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</si>
  <si>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</si>
  <si>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</si>
  <si>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</si>
  <si>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</si>
  <si>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</si>
  <si>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</si>
  <si>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</si>
  <si>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</si>
  <si>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</si>
  <si>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</si>
  <si>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</si>
  <si>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</si>
  <si>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</si>
  <si>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</si>
  <si>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</si>
  <si>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</si>
  <si>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</si>
  <si>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</si>
  <si>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</si>
  <si>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</si>
  <si>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</si>
  <si>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</si>
  <si>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</si>
  <si>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</si>
  <si>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</si>
  <si>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</si>
  <si>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</si>
  <si>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</si>
  <si>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</si>
  <si>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</si>
  <si>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</si>
  <si>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</si>
  <si>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</si>
  <si>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</si>
  <si>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</si>
  <si>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</si>
  <si>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</si>
  <si>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</si>
  <si>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</si>
  <si>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</si>
  <si>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</si>
  <si>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</si>
  <si>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</si>
  <si>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</si>
  <si>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</si>
  <si>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</si>
  <si>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</si>
  <si>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</si>
  <si>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</si>
  <si>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</si>
  <si>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</si>
  <si>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</si>
  <si>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</si>
  <si>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</si>
  <si>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</si>
  <si>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</si>
  <si>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</si>
  <si>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</si>
  <si>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</si>
  <si>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</si>
  <si>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</si>
  <si>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</si>
  <si>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</si>
  <si>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</si>
  <si>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</si>
  <si>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</si>
  <si>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</si>
  <si>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</si>
  <si>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</si>
  <si>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</si>
  <si>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</si>
  <si>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</si>
  <si>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</si>
  <si>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</si>
  <si>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</si>
  <si>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</si>
  <si>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</si>
  <si>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</si>
  <si>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</si>
  <si>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</si>
  <si>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</si>
  <si>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</si>
  <si>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</si>
  <si>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</si>
  <si>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</si>
  <si>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</si>
  <si>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</si>
  <si>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</si>
  <si>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</si>
  <si>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</si>
  <si>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</si>
  <si>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</si>
  <si>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</si>
  <si>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</si>
  <si>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</si>
  <si>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</si>
  <si>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</si>
  <si>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</si>
  <si>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</si>
  <si>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</si>
  <si>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</si>
  <si>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</si>
  <si>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</si>
  <si>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</si>
  <si>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</si>
  <si>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</si>
  <si>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</si>
  <si>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</si>
  <si>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</si>
  <si>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</si>
  <si>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</si>
  <si>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</si>
  <si>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</si>
  <si>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</si>
  <si>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</si>
  <si>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</si>
  <si>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</si>
  <si>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</si>
  <si>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</si>
  <si>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</si>
  <si>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</si>
  <si>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</si>
  <si>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</si>
  <si>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</si>
  <si>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</si>
  <si>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</si>
  <si>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</si>
  <si>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</si>
  <si>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</si>
  <si>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</si>
  <si>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</si>
  <si>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</si>
  <si>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</si>
  <si>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</si>
  <si>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</si>
  <si>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</si>
  <si>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</si>
  <si>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</si>
  <si>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</si>
  <si>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</si>
  <si>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</si>
  <si>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</si>
  <si>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</si>
  <si>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北海道鹿部町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</si>
  <si>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</si>
  <si>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</si>
  <si>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</si>
  <si>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</si>
  <si>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</si>
  <si>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</si>
  <si>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</si>
  <si>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</si>
  <si>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</si>
  <si>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</si>
  <si>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</si>
  <si>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</si>
  <si>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</si>
  <si>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</si>
  <si>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</si>
  <si>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</si>
  <si>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</si>
  <si>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</si>
  <si>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</si>
  <si>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</si>
  <si>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</si>
  <si>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</si>
  <si>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</si>
  <si>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</si>
  <si>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</si>
  <si>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</si>
  <si>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</si>
  <si>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</si>
  <si>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</si>
  <si>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</si>
  <si>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</si>
  <si>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</si>
  <si>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</si>
  <si>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</si>
  <si>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</si>
  <si>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</si>
  <si>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</si>
  <si>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</si>
  <si>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</si>
  <si>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</si>
  <si>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</si>
  <si>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</si>
  <si>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</si>
  <si>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</si>
  <si>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</si>
  <si>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</si>
  <si>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</si>
  <si>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</si>
  <si>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</si>
  <si>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</si>
  <si>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</si>
  <si>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</si>
  <si>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</si>
  <si>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</si>
  <si>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</si>
  <si>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</si>
  <si>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</si>
  <si>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</si>
  <si>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</si>
  <si>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</si>
  <si>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</si>
  <si>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</si>
  <si>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</si>
  <si>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</si>
  <si>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</si>
  <si>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</si>
  <si>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</si>
  <si>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</si>
  <si>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</si>
  <si>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</si>
  <si>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</si>
  <si>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</si>
  <si>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</si>
  <si>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</si>
  <si>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</si>
  <si>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</si>
  <si>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</si>
  <si>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</si>
  <si>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</si>
  <si>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</si>
  <si>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</si>
  <si>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</si>
  <si>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</si>
  <si>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</si>
  <si>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</si>
  <si>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</si>
  <si>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</si>
  <si>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</si>
  <si>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</si>
  <si>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</si>
  <si>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</si>
  <si>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</si>
  <si>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鹿部町介護保険事業特別会計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</si>
  <si>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</si>
  <si>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</si>
  <si>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鹿部町後期高齢者医療特別会計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</si>
  <si>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</si>
  <si>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鹿部町国民健康保険事業特別会計</t>
    <phoneticPr fontId="5"/>
  </si>
  <si>
    <t>(Ｆ)</t>
    <phoneticPr fontId="5"/>
  </si>
  <si>
    <t>鹿部町水道事業会計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</si>
  <si>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</si>
  <si>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</si>
  <si>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</si>
  <si>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</si>
  <si>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</si>
  <si>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</si>
  <si>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</si>
  <si>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</si>
  <si>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</si>
  <si>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</si>
  <si>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</si>
  <si>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</si>
  <si>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</si>
  <si>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</si>
  <si>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</si>
  <si>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</si>
  <si>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</si>
  <si>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</si>
  <si>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</si>
  <si>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</si>
  <si>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</si>
  <si>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</si>
  <si>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</si>
  <si>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</si>
  <si>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</si>
  <si>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</si>
  <si>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</si>
  <si>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</si>
  <si>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</si>
  <si>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</si>
  <si>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</si>
  <si>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</si>
  <si>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</si>
  <si>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</si>
  <si>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</si>
  <si>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</si>
  <si>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</si>
  <si>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</si>
  <si>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</si>
  <si>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</si>
  <si>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</si>
  <si>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</si>
  <si>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</si>
  <si>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</si>
  <si>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</si>
  <si>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</si>
  <si>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</si>
  <si>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</si>
  <si>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</si>
  <si>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</si>
  <si>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</si>
  <si>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</si>
  <si>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</si>
  <si>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</si>
  <si>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</si>
  <si>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</si>
  <si>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</si>
  <si>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</si>
  <si>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</si>
  <si>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</si>
  <si>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</si>
  <si>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</si>
  <si>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</si>
  <si>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</si>
  <si>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</si>
  <si>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</si>
  <si>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</si>
  <si>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</si>
  <si>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</si>
  <si>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</si>
  <si>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</si>
  <si>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</si>
  <si>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</si>
  <si>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</si>
  <si>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</si>
  <si>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</si>
  <si>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</si>
  <si>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</si>
  <si>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</si>
  <si>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</si>
  <si>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</si>
  <si>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</si>
  <si>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</si>
  <si>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1.81</t>
  </si>
  <si>
    <t>▲ 0.91</t>
  </si>
  <si>
    <t>水道事業会計</t>
  </si>
  <si>
    <t>国民健康保険事業</t>
  </si>
  <si>
    <t>一般会計</t>
  </si>
  <si>
    <t>介護保険事業</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</si>
  <si>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</si>
  <si>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</si>
  <si>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</si>
  <si>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</si>
  <si>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</si>
  <si>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</si>
  <si>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</si>
  <si>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</si>
  <si>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</si>
  <si>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渡島・檜山地方税滞納整理機構</t>
    <rPh sb="0" eb="2">
      <t>オシマ</t>
    </rPh>
    <rPh sb="3" eb="5">
      <t>ヒヤマ</t>
    </rPh>
    <rPh sb="5" eb="8">
      <t>チホウゼイ</t>
    </rPh>
    <rPh sb="8" eb="10">
      <t>タイノウ</t>
    </rPh>
    <rPh sb="10" eb="12">
      <t>セイリ</t>
    </rPh>
    <rPh sb="12" eb="14">
      <t>キコウ</t>
    </rPh>
    <phoneticPr fontId="2"/>
  </si>
  <si>
    <t>南渡島消防事務組合</t>
    <rPh sb="0" eb="1">
      <t>ミナミ</t>
    </rPh>
    <rPh sb="1" eb="3">
      <t>オシマ</t>
    </rPh>
    <rPh sb="3" eb="5">
      <t>ショウボウ</t>
    </rPh>
    <rPh sb="5" eb="7">
      <t>ジム</t>
    </rPh>
    <rPh sb="7" eb="9">
      <t>クミアイ</t>
    </rPh>
    <phoneticPr fontId="2"/>
  </si>
  <si>
    <t>渡島廃棄物処理広域連合</t>
    <rPh sb="0" eb="2">
      <t>オシマ</t>
    </rPh>
    <rPh sb="2" eb="4">
      <t>ハイキ</t>
    </rPh>
    <rPh sb="4" eb="5">
      <t>ブツ</t>
    </rPh>
    <rPh sb="5" eb="7">
      <t>ショリ</t>
    </rPh>
    <rPh sb="7" eb="9">
      <t>コウイキ</t>
    </rPh>
    <rPh sb="9" eb="11">
      <t>レンゴウ</t>
    </rPh>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</si>
  <si>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</si>
  <si>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</si>
  <si>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ふるさと創生事業基金</t>
    <rPh sb="4" eb="6">
      <t>ソウセイ</t>
    </rPh>
    <rPh sb="6" eb="8">
      <t>ジギョウ</t>
    </rPh>
    <rPh sb="8" eb="10">
      <t>キキン</t>
    </rPh>
    <phoneticPr fontId="5"/>
  </si>
  <si>
    <t>ふるさと納税基金</t>
    <rPh sb="4" eb="6">
      <t>ノウゼイ</t>
    </rPh>
    <rPh sb="6" eb="8">
      <t>キキン</t>
    </rPh>
    <phoneticPr fontId="5"/>
  </si>
  <si>
    <t>森林環境譲与税基金</t>
    <rPh sb="0" eb="2">
      <t>シンリン</t>
    </rPh>
    <rPh sb="2" eb="4">
      <t>カンキョウ</t>
    </rPh>
    <rPh sb="4" eb="6">
      <t>ジョウヨ</t>
    </rPh>
    <rPh sb="6" eb="7">
      <t>ゼイ</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</si>
  <si>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</si>
  <si>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</si>
  <si>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</si>
  <si>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</si>
  <si>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前年比4.3％改善した。主な要因は庁舎の建替事業実施によるものであるが、一方で、この事業実施により１，１６７百万の地方債の新規発行により、地方債現在高は増大した。このことは将来負担額が増大したことでもある。本町における将来負担比率は、将来負担額が増大したものの、充当可能財源等が将来負担額を上回っているため算出されていないが、今後は新規に発行する地方債を抑制する等、将来世代の負担の減少に努める必要がある。</t>
    <rPh sb="0" eb="2">
      <t>ユウケイ</t>
    </rPh>
    <rPh sb="2" eb="4">
      <t>コテイ</t>
    </rPh>
    <rPh sb="4" eb="6">
      <t>シサン</t>
    </rPh>
    <rPh sb="6" eb="8">
      <t>ゲンカ</t>
    </rPh>
    <rPh sb="8" eb="10">
      <t>ショウキャク</t>
    </rPh>
    <rPh sb="10" eb="11">
      <t>リツ</t>
    </rPh>
    <rPh sb="12" eb="15">
      <t>ゼンネンヒ</t>
    </rPh>
    <rPh sb="19" eb="21">
      <t>カイゼン</t>
    </rPh>
    <rPh sb="24" eb="25">
      <t>オモ</t>
    </rPh>
    <rPh sb="26" eb="28">
      <t>ヨウイン</t>
    </rPh>
    <rPh sb="29" eb="31">
      <t>チョウシャ</t>
    </rPh>
    <rPh sb="32" eb="34">
      <t>タテカ</t>
    </rPh>
    <rPh sb="34" eb="36">
      <t>ジギョウ</t>
    </rPh>
    <rPh sb="36" eb="38">
      <t>ジッシ</t>
    </rPh>
    <rPh sb="48" eb="50">
      <t>イッポウ</t>
    </rPh>
    <rPh sb="54" eb="56">
      <t>ジギョウ</t>
    </rPh>
    <rPh sb="56" eb="58">
      <t>ジッシ</t>
    </rPh>
    <rPh sb="66" eb="68">
      <t>ヒャクマン</t>
    </rPh>
    <rPh sb="69" eb="72">
      <t>チホウサイ</t>
    </rPh>
    <rPh sb="73" eb="75">
      <t>シンキ</t>
    </rPh>
    <rPh sb="75" eb="77">
      <t>ハッコウ</t>
    </rPh>
    <rPh sb="81" eb="84">
      <t>チホウサイ</t>
    </rPh>
    <rPh sb="84" eb="86">
      <t>ゲンザイ</t>
    </rPh>
    <rPh sb="86" eb="87">
      <t>ダカ</t>
    </rPh>
    <rPh sb="88" eb="90">
      <t>ゾウダイ</t>
    </rPh>
    <rPh sb="98" eb="100">
      <t>ショウライ</t>
    </rPh>
    <rPh sb="100" eb="102">
      <t>フタン</t>
    </rPh>
    <rPh sb="102" eb="103">
      <t>ガク</t>
    </rPh>
    <rPh sb="104" eb="106">
      <t>ゾウダイ</t>
    </rPh>
    <rPh sb="115" eb="117">
      <t>ホンチョウ</t>
    </rPh>
    <rPh sb="129" eb="131">
      <t>ショウライ</t>
    </rPh>
    <rPh sb="131" eb="133">
      <t>フタン</t>
    </rPh>
    <rPh sb="133" eb="134">
      <t>ガク</t>
    </rPh>
    <rPh sb="135" eb="137">
      <t>ゾウダイ</t>
    </rPh>
    <rPh sb="209" eb="21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</si>
  <si>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</si>
  <si>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</si>
  <si>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</si>
  <si>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</si>
  <si>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</si>
  <si>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</si>
  <si>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平成29年度に繰上償還を実施したことにより公債費負担が軽減され減少傾向であり、類似団体内平均値よりも低い水準となっている。また、将来負担比率も充当可能財源等が将来負担額を上回っているため算出されていないが、庁舎の建替事業実施に伴い、交付税措置があるものの１，１６７百万の地方債の新規発行により、地方債現在高（将来負担額）は増大した。今後は、地方債の新規発行の抑制や繰上償還等も視野にいれ、適正な公債費管理を進めていく。</t>
    <rPh sb="0" eb="2">
      <t>ジッシツ</t>
    </rPh>
    <rPh sb="2" eb="5">
      <t>コウサイヒ</t>
    </rPh>
    <rPh sb="5" eb="7">
      <t>ヒリツ</t>
    </rPh>
    <rPh sb="9" eb="11">
      <t>ヘイセイ</t>
    </rPh>
    <rPh sb="13" eb="15">
      <t>ネンド</t>
    </rPh>
    <rPh sb="16" eb="18">
      <t>クリアゲ</t>
    </rPh>
    <rPh sb="18" eb="20">
      <t>ショウカン</t>
    </rPh>
    <rPh sb="21" eb="23">
      <t>ジッシ</t>
    </rPh>
    <rPh sb="30" eb="33">
      <t>コウサイヒ</t>
    </rPh>
    <rPh sb="33" eb="35">
      <t>フタン</t>
    </rPh>
    <rPh sb="36" eb="38">
      <t>ケイゲン</t>
    </rPh>
    <rPh sb="40" eb="42">
      <t>ゲンショウ</t>
    </rPh>
    <rPh sb="42" eb="44">
      <t>ケイコウ</t>
    </rPh>
    <rPh sb="48" eb="50">
      <t>ルイジ</t>
    </rPh>
    <rPh sb="50" eb="52">
      <t>ダンタイ</t>
    </rPh>
    <rPh sb="52" eb="53">
      <t>ナイ</t>
    </rPh>
    <rPh sb="53" eb="56">
      <t>ヘイキンチ</t>
    </rPh>
    <rPh sb="59" eb="60">
      <t>ヒク</t>
    </rPh>
    <rPh sb="61" eb="63">
      <t>スイジュン</t>
    </rPh>
    <rPh sb="73" eb="75">
      <t>ショウライ</t>
    </rPh>
    <rPh sb="75" eb="77">
      <t>フタン</t>
    </rPh>
    <rPh sb="77" eb="79">
      <t>ヒリツ</t>
    </rPh>
    <rPh sb="122" eb="123">
      <t>トモナ</t>
    </rPh>
    <rPh sb="125" eb="128">
      <t>コウフゼイ</t>
    </rPh>
    <rPh sb="128" eb="130">
      <t>ソチ</t>
    </rPh>
    <rPh sb="163" eb="165">
      <t>ショウライ</t>
    </rPh>
    <rPh sb="165" eb="167">
      <t>フタン</t>
    </rPh>
    <rPh sb="167" eb="168">
      <t>ガク</t>
    </rPh>
    <rPh sb="175" eb="177">
      <t>コンゴ</t>
    </rPh>
    <rPh sb="179" eb="182">
      <t>チホウサイ</t>
    </rPh>
    <rPh sb="183" eb="185">
      <t>シンキ</t>
    </rPh>
    <rPh sb="185" eb="187">
      <t>ハッコウ</t>
    </rPh>
    <rPh sb="188" eb="190">
      <t>ヨクセイ</t>
    </rPh>
    <rPh sb="191" eb="193">
      <t>クリアゲ</t>
    </rPh>
    <rPh sb="193" eb="195">
      <t>ショウカン</t>
    </rPh>
    <rPh sb="195" eb="196">
      <t>ナド</t>
    </rPh>
    <rPh sb="197" eb="199">
      <t>シヤ</t>
    </rPh>
    <rPh sb="203" eb="205">
      <t>テキセイ</t>
    </rPh>
    <rPh sb="206" eb="209">
      <t>コウサイヒ</t>
    </rPh>
    <rPh sb="209" eb="211">
      <t>カンリ</t>
    </rPh>
    <rPh sb="212" eb="213">
      <t>スス</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</si>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</sst>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3139806-BA1A-4BED-B2FE-8B269520CDE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2DC2-484B-954B-D9E7897BC1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66723</c:v>
                </c:pt>
                <c:pt idx="1">
                  <c:v>103384</c:v>
                </c:pt>
                <c:pt idx="2">
                  <c:v>55034</c:v>
                </c:pt>
                <c:pt idx="3">
                  <c:v>80904</c:v>
                </c:pt>
                <c:pt idx="4">
                  <c:v>475247</c:v>
                </c:pt>
              </c:numCache>
            </c:numRef>
          </c:val>
          <c:smooth val="0"/>
          <c:extLst>
            <c:ext xmlns:c16="http://schemas.microsoft.com/office/drawing/2014/chart" uri="{C3380CC4-5D6E-409C-BE32-E72D297353CC}">
              <c16:uniqueId val="{00000001-2DC2-484B-954B-D9E7897BC1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6.73</c:v>
                </c:pt>
                <c:pt idx="1">
                  <c:v>3.81</c:v>
                </c:pt>
                <c:pt idx="2">
                  <c:v>2.0299999999999998</c:v>
                </c:pt>
                <c:pt idx="3">
                  <c:v>1.1200000000000001</c:v>
                </c:pt>
                <c:pt idx="4">
                  <c:v>1.27</c:v>
                </c:pt>
              </c:numCache>
            </c:numRef>
          </c:val>
          <c:extLst>
            <c:ext xmlns:c16="http://schemas.microsoft.com/office/drawing/2014/chart" uri="{C3380CC4-5D6E-409C-BE32-E72D297353CC}">
              <c16:uniqueId val="{00000000-BC30-4209-9C33-0953A636B7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37.380000000000003</c:v>
                </c:pt>
                <c:pt idx="1">
                  <c:v>33.5</c:v>
                </c:pt>
                <c:pt idx="2">
                  <c:v>33.799999999999997</c:v>
                </c:pt>
                <c:pt idx="3">
                  <c:v>36.020000000000003</c:v>
                </c:pt>
                <c:pt idx="4">
                  <c:v>34.36</c:v>
                </c:pt>
              </c:numCache>
            </c:numRef>
          </c:val>
          <c:extLst>
            <c:ext xmlns:c16="http://schemas.microsoft.com/office/drawing/2014/chart" uri="{C3380CC4-5D6E-409C-BE32-E72D297353CC}">
              <c16:uniqueId val="{00000001-BC30-4209-9C33-0953A636B7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1.1499999999999999</c:v>
                </c:pt>
                <c:pt idx="1">
                  <c:v>5.56</c:v>
                </c:pt>
                <c:pt idx="2">
                  <c:v>-1.81</c:v>
                </c:pt>
                <c:pt idx="3">
                  <c:v>-0.91</c:v>
                </c:pt>
                <c:pt idx="4">
                  <c:v>0.21</c:v>
                </c:pt>
              </c:numCache>
            </c:numRef>
          </c:val>
          <c:smooth val="0"/>
          <c:extLst>
            <c:ext xmlns:c16="http://schemas.microsoft.com/office/drawing/2014/chart" uri="{C3380CC4-5D6E-409C-BE32-E72D297353CC}">
              <c16:uniqueId val="{00000002-BC30-4209-9C33-0953A636B7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D45-4BA1-A253-2D7A090E36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45-4BA1-A253-2D7A090E363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45-4BA1-A253-2D7A090E363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D45-4BA1-A253-2D7A090E363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D45-4BA1-A253-2D7A090E363B}"/>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D45-4BA1-A253-2D7A090E363B}"/>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0.49</c:v>
                </c:pt>
                <c:pt idx="2">
                  <c:v>#N/A</c:v>
                </c:pt>
                <c:pt idx="3">
                  <c:v>1.04</c:v>
                </c:pt>
                <c:pt idx="4">
                  <c:v>#N/A</c:v>
                </c:pt>
                <c:pt idx="5">
                  <c:v>0.51</c:v>
                </c:pt>
                <c:pt idx="6">
                  <c:v>#N/A</c:v>
                </c:pt>
                <c:pt idx="7">
                  <c:v>0.53</c:v>
                </c:pt>
                <c:pt idx="8">
                  <c:v>#N/A</c:v>
                </c:pt>
                <c:pt idx="9">
                  <c:v>0.61</c:v>
                </c:pt>
              </c:numCache>
            </c:numRef>
          </c:val>
          <c:extLst>
            <c:ext xmlns:c16="http://schemas.microsoft.com/office/drawing/2014/chart" uri="{C3380CC4-5D6E-409C-BE32-E72D297353CC}">
              <c16:uniqueId val="{00000006-BD45-4BA1-A253-2D7A090E363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6.72</c:v>
                </c:pt>
                <c:pt idx="2">
                  <c:v>#N/A</c:v>
                </c:pt>
                <c:pt idx="3">
                  <c:v>3.8</c:v>
                </c:pt>
                <c:pt idx="4">
                  <c:v>#N/A</c:v>
                </c:pt>
                <c:pt idx="5">
                  <c:v>2.02</c:v>
                </c:pt>
                <c:pt idx="6">
                  <c:v>#N/A</c:v>
                </c:pt>
                <c:pt idx="7">
                  <c:v>1.1200000000000001</c:v>
                </c:pt>
                <c:pt idx="8">
                  <c:v>#N/A</c:v>
                </c:pt>
                <c:pt idx="9">
                  <c:v>1.27</c:v>
                </c:pt>
              </c:numCache>
            </c:numRef>
          </c:val>
          <c:extLst>
            <c:ext xmlns:c16="http://schemas.microsoft.com/office/drawing/2014/chart" uri="{C3380CC4-5D6E-409C-BE32-E72D297353CC}">
              <c16:uniqueId val="{00000007-BD45-4BA1-A253-2D7A090E363B}"/>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1.53</c:v>
                </c:pt>
                <c:pt idx="2">
                  <c:v>#N/A</c:v>
                </c:pt>
                <c:pt idx="3">
                  <c:v>1.57</c:v>
                </c:pt>
                <c:pt idx="4">
                  <c:v>#N/A</c:v>
                </c:pt>
                <c:pt idx="5">
                  <c:v>3.4</c:v>
                </c:pt>
                <c:pt idx="6">
                  <c:v>#N/A</c:v>
                </c:pt>
                <c:pt idx="7">
                  <c:v>3.15</c:v>
                </c:pt>
                <c:pt idx="8">
                  <c:v>#N/A</c:v>
                </c:pt>
                <c:pt idx="9">
                  <c:v>2.11</c:v>
                </c:pt>
              </c:numCache>
            </c:numRef>
          </c:val>
          <c:extLst>
            <c:ext xmlns:c16="http://schemas.microsoft.com/office/drawing/2014/chart" uri="{C3380CC4-5D6E-409C-BE32-E72D297353CC}">
              <c16:uniqueId val="{00000008-BD45-4BA1-A253-2D7A090E363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5.21</c:v>
                </c:pt>
                <c:pt idx="2">
                  <c:v>#N/A</c:v>
                </c:pt>
                <c:pt idx="3">
                  <c:v>5.59</c:v>
                </c:pt>
                <c:pt idx="4">
                  <c:v>#N/A</c:v>
                </c:pt>
                <c:pt idx="5">
                  <c:v>5.94</c:v>
                </c:pt>
                <c:pt idx="6">
                  <c:v>#N/A</c:v>
                </c:pt>
                <c:pt idx="7">
                  <c:v>6.03</c:v>
                </c:pt>
                <c:pt idx="8">
                  <c:v>#N/A</c:v>
                </c:pt>
                <c:pt idx="9">
                  <c:v>5.88</c:v>
                </c:pt>
              </c:numCache>
            </c:numRef>
          </c:val>
          <c:extLst>
            <c:ext xmlns:c16="http://schemas.microsoft.com/office/drawing/2014/chart" uri="{C3380CC4-5D6E-409C-BE32-E72D297353CC}">
              <c16:uniqueId val="{00000009-BD45-4BA1-A253-2D7A090E36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259</c:v>
                </c:pt>
                <c:pt idx="5">
                  <c:v>255</c:v>
                </c:pt>
                <c:pt idx="8">
                  <c:v>248</c:v>
                </c:pt>
                <c:pt idx="11">
                  <c:v>236</c:v>
                </c:pt>
                <c:pt idx="14">
                  <c:v>230</c:v>
                </c:pt>
              </c:numCache>
            </c:numRef>
          </c:val>
          <c:extLst>
            <c:ext xmlns:c16="http://schemas.microsoft.com/office/drawing/2014/chart" uri="{C3380CC4-5D6E-409C-BE32-E72D297353CC}">
              <c16:uniqueId val="{00000000-0998-407F-90EE-B6600E4313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98-407F-90EE-B6600E4313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998-407F-90EE-B6600E4313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c:v>
                </c:pt>
                <c:pt idx="3">
                  <c:v>37</c:v>
                </c:pt>
                <c:pt idx="6">
                  <c:v>25</c:v>
                </c:pt>
                <c:pt idx="9">
                  <c:v>27</c:v>
                </c:pt>
                <c:pt idx="12">
                  <c:v>36</c:v>
                </c:pt>
              </c:numCache>
            </c:numRef>
          </c:val>
          <c:extLst>
            <c:ext xmlns:c16="http://schemas.microsoft.com/office/drawing/2014/chart" uri="{C3380CC4-5D6E-409C-BE32-E72D297353CC}">
              <c16:uniqueId val="{00000003-0998-407F-90EE-B6600E4313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4-0998-407F-90EE-B6600E4313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98-407F-90EE-B6600E4313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98-407F-90EE-B6600E4313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293</c:v>
                </c:pt>
                <c:pt idx="3">
                  <c:v>311</c:v>
                </c:pt>
                <c:pt idx="6">
                  <c:v>242</c:v>
                </c:pt>
                <c:pt idx="9">
                  <c:v>252</c:v>
                </c:pt>
                <c:pt idx="12">
                  <c:v>243</c:v>
                </c:pt>
              </c:numCache>
            </c:numRef>
          </c:val>
          <c:extLst>
            <c:ext xmlns:c16="http://schemas.microsoft.com/office/drawing/2014/chart" uri="{C3380CC4-5D6E-409C-BE32-E72D297353CC}">
              <c16:uniqueId val="{00000007-0998-407F-90EE-B6600E4313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74</c:v>
                </c:pt>
                <c:pt idx="2">
                  <c:v>#N/A</c:v>
                </c:pt>
                <c:pt idx="3">
                  <c:v>#N/A</c:v>
                </c:pt>
                <c:pt idx="4">
                  <c:v>93</c:v>
                </c:pt>
                <c:pt idx="5">
                  <c:v>#N/A</c:v>
                </c:pt>
                <c:pt idx="6">
                  <c:v>#N/A</c:v>
                </c:pt>
                <c:pt idx="7">
                  <c:v>19</c:v>
                </c:pt>
                <c:pt idx="8">
                  <c:v>#N/A</c:v>
                </c:pt>
                <c:pt idx="9">
                  <c:v>#N/A</c:v>
                </c:pt>
                <c:pt idx="10">
                  <c:v>45</c:v>
                </c:pt>
                <c:pt idx="11">
                  <c:v>#N/A</c:v>
                </c:pt>
                <c:pt idx="12">
                  <c:v>#N/A</c:v>
                </c:pt>
                <c:pt idx="13">
                  <c:v>49</c:v>
                </c:pt>
                <c:pt idx="14">
                  <c:v>#N/A</c:v>
                </c:pt>
              </c:numCache>
            </c:numRef>
          </c:val>
          <c:smooth val="0"/>
          <c:extLst>
            <c:ext xmlns:c16="http://schemas.microsoft.com/office/drawing/2014/chart" uri="{C3380CC4-5D6E-409C-BE32-E72D297353CC}">
              <c16:uniqueId val="{00000008-0998-407F-90EE-B6600E4313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2026</c:v>
                </c:pt>
                <c:pt idx="5">
                  <c:v>1928</c:v>
                </c:pt>
                <c:pt idx="8">
                  <c:v>1872</c:v>
                </c:pt>
                <c:pt idx="11">
                  <c:v>1851</c:v>
                </c:pt>
                <c:pt idx="14">
                  <c:v>2646</c:v>
                </c:pt>
              </c:numCache>
            </c:numRef>
          </c:val>
          <c:extLst>
            <c:ext xmlns:c16="http://schemas.microsoft.com/office/drawing/2014/chart" uri="{C3380CC4-5D6E-409C-BE32-E72D297353CC}">
              <c16:uniqueId val="{00000000-C855-4D07-B657-536B6B0611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781</c:v>
                </c:pt>
                <c:pt idx="5">
                  <c:v>807</c:v>
                </c:pt>
                <c:pt idx="8">
                  <c:v>755</c:v>
                </c:pt>
                <c:pt idx="11">
                  <c:v>666</c:v>
                </c:pt>
                <c:pt idx="14">
                  <c:v>598</c:v>
                </c:pt>
              </c:numCache>
            </c:numRef>
          </c:val>
          <c:extLst>
            <c:ext xmlns:c16="http://schemas.microsoft.com/office/drawing/2014/chart" uri="{C3380CC4-5D6E-409C-BE32-E72D297353CC}">
              <c16:uniqueId val="{00000001-C855-4D07-B657-536B6B0611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2368</c:v>
                </c:pt>
                <c:pt idx="5">
                  <c:v>2032</c:v>
                </c:pt>
                <c:pt idx="8">
                  <c:v>2002</c:v>
                </c:pt>
                <c:pt idx="11">
                  <c:v>2112</c:v>
                </c:pt>
                <c:pt idx="14">
                  <c:v>1883</c:v>
                </c:pt>
              </c:numCache>
            </c:numRef>
          </c:val>
          <c:extLst>
            <c:ext xmlns:c16="http://schemas.microsoft.com/office/drawing/2014/chart" uri="{C3380CC4-5D6E-409C-BE32-E72D297353CC}">
              <c16:uniqueId val="{00000002-C855-4D07-B657-536B6B0611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55-4D07-B657-536B6B0611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55-4D07-B657-536B6B0611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55-4D07-B657-536B6B0611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417</c:v>
                </c:pt>
                <c:pt idx="3">
                  <c:v>385</c:v>
                </c:pt>
                <c:pt idx="6">
                  <c:v>345</c:v>
                </c:pt>
                <c:pt idx="9">
                  <c:v>326</c:v>
                </c:pt>
                <c:pt idx="12">
                  <c:v>348</c:v>
                </c:pt>
              </c:numCache>
            </c:numRef>
          </c:val>
          <c:extLst>
            <c:ext xmlns:c16="http://schemas.microsoft.com/office/drawing/2014/chart" uri="{C3380CC4-5D6E-409C-BE32-E72D297353CC}">
              <c16:uniqueId val="{00000006-C855-4D07-B657-536B6B0611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124</c:v>
                </c:pt>
                <c:pt idx="3">
                  <c:v>147</c:v>
                </c:pt>
                <c:pt idx="6">
                  <c:v>144</c:v>
                </c:pt>
                <c:pt idx="9">
                  <c:v>202</c:v>
                </c:pt>
                <c:pt idx="12">
                  <c:v>302</c:v>
                </c:pt>
              </c:numCache>
            </c:numRef>
          </c:val>
          <c:extLst>
            <c:ext xmlns:c16="http://schemas.microsoft.com/office/drawing/2014/chart" uri="{C3380CC4-5D6E-409C-BE32-E72D297353CC}">
              <c16:uniqueId val="{00000007-C855-4D07-B657-536B6B0611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C855-4D07-B657-536B6B0611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15</c:v>
                </c:pt>
                <c:pt idx="9">
                  <c:v>33</c:v>
                </c:pt>
                <c:pt idx="12">
                  <c:v>56</c:v>
                </c:pt>
              </c:numCache>
            </c:numRef>
          </c:val>
          <c:extLst>
            <c:ext xmlns:c16="http://schemas.microsoft.com/office/drawing/2014/chart" uri="{C3380CC4-5D6E-409C-BE32-E72D297353CC}">
              <c16:uniqueId val="{00000009-C855-4D07-B657-536B6B0611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2858</c:v>
                </c:pt>
                <c:pt idx="3">
                  <c:v>2476</c:v>
                </c:pt>
                <c:pt idx="6">
                  <c:v>2278</c:v>
                </c:pt>
                <c:pt idx="9">
                  <c:v>2209</c:v>
                </c:pt>
                <c:pt idx="12">
                  <c:v>3274</c:v>
                </c:pt>
              </c:numCache>
            </c:numRef>
          </c:val>
          <c:extLst>
            <c:ext xmlns:c16="http://schemas.microsoft.com/office/drawing/2014/chart" uri="{C3380CC4-5D6E-409C-BE32-E72D297353CC}">
              <c16:uniqueId val="{0000000A-C855-4D07-B657-536B6B0611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855-4D07-B657-536B6B0611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610</c:v>
                </c:pt>
                <c:pt idx="1">
                  <c:v>646</c:v>
                </c:pt>
                <c:pt idx="2">
                  <c:v>647</c:v>
                </c:pt>
              </c:numCache>
            </c:numRef>
          </c:val>
          <c:extLst>
            <c:ext xmlns:c16="http://schemas.microsoft.com/office/drawing/2014/chart" uri="{C3380CC4-5D6E-409C-BE32-E72D297353CC}">
              <c16:uniqueId val="{00000000-C17A-4A73-8B78-A8C79164F4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391</c:v>
                </c:pt>
                <c:pt idx="1">
                  <c:v>391</c:v>
                </c:pt>
                <c:pt idx="2">
                  <c:v>391</c:v>
                </c:pt>
              </c:numCache>
            </c:numRef>
          </c:val>
          <c:extLst>
            <c:ext xmlns:c16="http://schemas.microsoft.com/office/drawing/2014/chart" uri="{C3380CC4-5D6E-409C-BE32-E72D297353CC}">
              <c16:uniqueId val="{00000001-C17A-4A73-8B78-A8C79164F4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947</c:v>
                </c:pt>
                <c:pt idx="1">
                  <c:v>985</c:v>
                </c:pt>
                <c:pt idx="2">
                  <c:v>723</c:v>
                </c:pt>
              </c:numCache>
            </c:numRef>
          </c:val>
          <c:extLst>
            <c:ext xmlns:c16="http://schemas.microsoft.com/office/drawing/2014/chart" uri="{C3380CC4-5D6E-409C-BE32-E72D297353CC}">
              <c16:uniqueId val="{00000002-C17A-4A73-8B78-A8C79164F4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{6DAF3FA7-2B5F-42CF-8727-E5E3EA78F391}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5E9-45B3-8CA6-06425841A9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{51812EB3-A1D2-434E-86AF-9D4B45DB1C45}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E9-45B3-8CA6-06425841A9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{9AB24631-DA3B-4588-A5C2-0A1CD48B7CE2}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E9-45B3-8CA6-06425841A9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{935AABD8-7230-4820-A476-305BD6E952A3}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E9-45B3-8CA6-06425841A9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{308EE5DC-1C54-496F-8F0C-9EBBD65ABE19}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E9-45B3-8CA6-06425841A98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{A61CA2CE-E776-4963-B12C-644445B7B1ED}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5E9-45B3-8CA6-06425841A98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{DDDD14E7-4629-4C41-B5FF-28369C7C9262}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5E9-45B3-8CA6-06425841A98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{3797B089-CA98-4886-BBBC-C5EB06E5A7FD}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5E9-45B3-8CA6-06425841A98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{DE4E0BEE-817A-48F8-912F-C4B4A0CA4239}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5E9-45B3-8CA6-06425841A9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c:v>
                </c:pt>
                <c:pt idx="8">
                  <c:v>56</c:v>
                </c:pt>
                <c:pt idx="16">
                  <c:v>57.9</c:v>
                </c:pt>
                <c:pt idx="24">
                  <c:v>59.4</c:v>
                </c:pt>
                <c:pt idx="32">
                  <c:v>55.1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5E9-45B3-8CA6-06425841A9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{83FF1D6E-C23C-4F52-9B4B-D8A9C2AE1A36}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5E9-45B3-8CA6-06425841A9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{A6974DF0-FE9A-42C3-8AA0-1C250CCBAC11}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E9-45B3-8CA6-06425841A9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{D73D45DA-FE37-4A06-89FE-488C8984339F}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E9-45B3-8CA6-06425841A9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{D9C9EE26-F777-422E-A6E9-D5ECE0D33559}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E9-45B3-8CA6-06425841A9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{47C50C65-1E02-49FA-BC34-96860DE37BE9}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E9-45B3-8CA6-06425841A98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{2895D619-B6D6-4B9F-88FD-5EE39E4BD2AC}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5E9-45B3-8CA6-06425841A98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{F31146FC-DDA3-41D2-8915-0A27A5C0D59F}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5E9-45B3-8CA6-06425841A98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{07B920CD-6536-494A-B28F-07AC565DEC05}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5E9-45B3-8CA6-06425841A98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{9E4243A7-FCE1-439D-BDB2-C662AC8945E4}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5E9-45B3-8CA6-06425841A9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5E9-45B3-8CA6-06425841A98F}"/>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{EFA163C9-11AF-49AD-8807-0F043A040499}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388-43D4-BE08-457E9B8468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{B79EAC40-0958-48FE-81AA-F3BEAD26D171}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88-43D4-BE08-457E9B8468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{7D02B62B-D8B0-459A-8A6C-DF5BAF541D4D}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88-43D4-BE08-457E9B8468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{8725E68A-21EC-4951-9D77-1B13A4824A59}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88-43D4-BE08-457E9B8468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{06B0914C-2D10-4AFA-976B-A69ADE8AAED4}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88-43D4-BE08-457E9B8468D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{0036C68D-A89E-48F0-BE21-11A2ECE02E7E}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388-43D4-BE08-457E9B8468D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{A9680BB5-3D5A-4808-9AEF-1B0DC3C569F4}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388-43D4-BE08-457E9B8468D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{C9D960B8-C329-4235-BECF-936C871B9EE0}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388-43D4-BE08-457E9B8468D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{00B2675B-1C75-4705-ADD3-62957745EEC2}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388-43D4-BE08-457E9B8468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4.5</c:v>
                </c:pt>
                <c:pt idx="16">
                  <c:v>3.8</c:v>
                </c:pt>
                <c:pt idx="24">
                  <c:v>3.2</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388-43D4-BE08-457E9B8468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{387EAEDD-F00D-41EB-8915-8E431E844C69}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388-43D4-BE08-457E9B8468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{B738FFF5-0BD4-4C14-ABCC-017D07C72404}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88-43D4-BE08-457E9B8468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{6D991707-E53A-4CB7-ADD4-6BBAE41005DB}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88-43D4-BE08-457E9B8468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{6234FE5F-A85C-4582-9E05-88CD9179759B}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88-43D4-BE08-457E9B8468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{7164EBB4-177A-4467-9FFC-7F2F29426B75}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88-43D4-BE08-457E9B8468DD}"/>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{344A6FB4-D4D2-42B0-BCE6-95946D28409E}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388-43D4-BE08-457E9B8468DD}"/>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{47FF772A-08F4-4140-BE66-C8E7D47A33F4}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388-43D4-BE08-457E9B8468D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{99141204-97F4-4DD3-B499-FA903F59B083}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388-43D4-BE08-457E9B8468DD}"/>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{37845D48-55EC-47FD-AAFF-46267194266D}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388-43D4-BE08-457E9B8468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388-43D4-BE08-457E9B8468DD}"/>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平成２９年度に繰上償還を行ったことから、平成３０年度以降の元利償還金は、大きく減少した。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今後、各施設の老朽化等に伴う建替えに多額の地方債発行が行われることが予想されるため、新規での地方債発行は極力抑制したい。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満期一括償還地方債の償還の財源として積み立てていない。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令和２年度においては、役場新庁舎建設に係る地方債の借入により、一般会計等に係る地方債の現在高が大きく増加している。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また、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基準財政需要額の算入見込額についても、同様の理由により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今後の地方債現在高や債務負担行為支出額を注視しつつ、適正な財政運営に努めたい。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北海道鹿部町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主な増減理由としては、積立てとして財政調整基金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百万、地域福祉基金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１６</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百万、ふるさと納税基金１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百万、公共施設整備基金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森林環境譲与税基金２百万。取崩しは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公共施設整備基金３１５百万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公共施設の建替えや町の魅力発信等に向けてのハード・ソフト事業を今後予定している。そのため、基金の保有額に注視しつつも、取崩額の低減も含めて検討していきたい。　</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地域福祉基金では、地域福祉の推進に基づいた事業に活用する。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②</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ふるさと創生事業基金では、自ら考え自ら実践する町づくり事業に活用する。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公共施設整備基金では、公共施設の整備のための普通建設事業に活用する。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④ふるさと納税基金では、当町へ寄付された寄附金の意向に沿って活用する。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⑤森林環境譲与税基金では、森林整備及びその促進に必要な事業に活用する。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③役場新庁舎の建設事業に充てるため取り崩したことによる減。</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④ふるさと寄附金の一部を積み立てたことによる増。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公共施設の建替えや町の魅力発信等に向けてのハード・ソフト事業を今後予定している。そのため、基金の保有額に注視しつつも、取崩額の低減も含めて検討していきたい。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利子１百</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引き続き、利子の積立てを行い、基金の保有額を維持することを目的としたい。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また、取崩しの必要がない財政運営を目指していくために、経常経費などの精査を引き続き行っていく。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大きな積立て・取崩しを行っていないため同額である。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公共施設等の建替えが予定されており、今後多額の地方債の償還が予想されることから、保有額を維持しつつも、地方債償還額による財政圧迫の際には取崩しを含めて検討していきたい。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EE11B8E-7783-48D9-91DE-331D1E9F6E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BAE5209-2B9A-47F1-88C2-6F8E558C4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9F3F5B0-F42D-4E2D-B55A-A0C1DA14520C}"/>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00BF4F8-8A2C-4E7D-ACAC-E9694D893CF1}"/>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D5BC23E-8ADC-4842-A090-27F0D8CBC4D7}"/>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4C2BD22-2A2B-41FD-935A-059DE045616E}"/>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BAAC9C1-9B8A-4449-9407-F9C20EC5922A}"/>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77A6D50-DF06-44F9-B015-8ACC84E5EE58}"/>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5299F84-A72E-4048-A33C-1D1B1C985402}"/>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1C67903-D493-44AE-84C2-A51F99D0B3CB}"/>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A87F416-3532-41FA-85EF-A51DDE88614A}"/>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3DCA0E0-1F20-4229-A70D-936DF5418BE4}"/>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8868C3D-6A20-4528-B514-E03EE1804D9A}"/>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E37B920-F346-45B6-9158-CF0A885152CC}"/>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A756B5E-ED6C-4DB9-91D9-DFA637215B17}"/>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195469E-5D06-40A5-AF76-0F49B80FC2D8}"/>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CA24757-7CC4-4B92-9126-3F56B9E07353}"/>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67DED60-5131-4016-8F53-2338314FA17E}"/>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04A5654-522E-482F-BE4E-2C9E9EED0B53}"/>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B5A6585-7285-48FB-B2DD-AC5C8FE29912}"/>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3986311-9E5B-402E-A1F7-9DCB2E4DC0D3}"/>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C300D16-3597-438B-8D6A-5B05F61CD0A5}"/>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3,811
3,686
110.63
5,245,972
5,220,639
23,914
1,881,761
3,273,579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9B37ACB-65AC-4CCA-815B-8316BCC9E72B}"/>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63589E0-C7E5-425E-BCF9-2867AA66BBAD}"/>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EC1FDE6-FA9F-458B-8DFF-C1CB279640B1}"/>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80DE1D7-C09D-4106-B412-F90DEDF0EC3F}"/>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CB7DA80-082B-45BA-B3CA-E2D6CB265EFD}"/>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7C85118-49FF-40DB-AFDB-1E038BAEF63C}"/>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7C38BD0-ADF2-43E4-B978-3F76D5034CC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F3C8549-EA60-4D79-BCE6-BF867D45745B}"/>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3CE391E-8088-40E6-9ACF-F3EF70AD3ADB}"/>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6E2C79-9556-4C0D-8B31-8F0CFBE51616}"/>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B5E5ABF-70E3-46F6-AE1E-921244BCF831}"/>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B38E32A-92E3-4519-993A-68DFA0A8CBEB}"/>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C8250C3-F378-4A07-B30E-F03254288667}"/>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D3FD5D6-ED21-4766-B4C5-DA6FBCC4BAE8}"/>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5D73CAF-E6E9-43EF-B8FD-AC3F8B020D3F}"/>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0E621D9-37F3-4D82-B575-2DF88332D9F5}"/>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C449A4F-0C7E-4519-BA89-A34E8B39F18B}"/>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1B286A5-BD53-4B0A-9B2A-B70CEA243242}"/>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E9D78F5-EF36-4C2E-B713-97411ECB72E2}"/>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FDD36AB4-6EBE-4DD2-AEC5-489FFC13CEC5}"/>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070F3FB-2E65-4CB1-87E5-63ED1AF21335}"/>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F57FC26-ACC7-4761-806A-C4B97189B003}"/>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061D922-93FE-45F2-B4B8-DF8C6BA06CC4}"/>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C60E260-69EC-47BA-834D-E4B19B6669B8}"/>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D9BF566-625F-4D95-8EDB-E5E0E6F20C04}"/>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520DD7E-A809-47F1-9548-C980C059DB69}"/>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1536C9A-8442-48FB-B428-550C80145E9D}"/>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3899746-6606-412D-96AE-F48B14162678}"/>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AD7C1E9-FA4C-4EDC-B986-4A2822AE80EB}"/>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91F4561-1807-405B-A9A3-6264CD5105E3}"/>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D0F4DD2-77B7-44C2-A622-B5A372328411}"/>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16C5723-E37C-4719-91C7-CF8F5AF1AB19}"/>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9ABD51A-89A6-41F5-9C2C-C97F9BEF8F1D}"/>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16BE6B0-B84E-4747-88BB-565ABAEF59AA}"/>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C6A2E45-2118-4753-80F9-7A7A40D5B42C}"/>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本町における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類似団体内の平均値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主な要因は、庁舎の建替えと公営住宅の長寿命化を図ったことによるものである。しかし、幼稚園施設等一部施設では老朽化が進んでおり、全体として、各個別施設計画に基づき、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住民の安心安全な暮らしを守るため、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人口減少に伴う人口構造の変化や住民のニーズの変化に対応した適正な施設管理に努めなければならない。</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E44B59D-8ACC-4FD1-A575-A97BBF585FFE}"/>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FE55219-C5F6-4FC6-BEFF-DF5D95CAEF36}"/>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E2ED9B69-785E-4D08-B1DC-E61217E02954}"/>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FA27318F-EF4A-4CAD-BDB3-ED9189829987}"/>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7FF2D771-1457-4077-B222-BE6E30D5EED6}"/>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DFC589D0-91FF-4176-B04F-4F5C5B688837}"/>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214D8B32-0E76-4EF8-89D7-B85E31D16DC5}"/>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E2142FF6-D8C0-4359-8615-96DB1A84EC15}"/>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74D67F55-88CB-4BE2-97D0-63EEB2E33A7C}"/>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E0FC9D2F-10DE-4AEF-A24C-F815C120C25A}"/>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C259A6FF-41A9-438B-956B-974136327208}"/>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A4556B97-C7E3-47F6-8441-2AD26F03EA03}"/>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333382DD-228B-4BC0-9BAC-9D07AFB2B261}"/>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4078600E-23B1-460F-A13C-A2410730060E}"/>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36341F0F-0A8F-4B64-8103-5BEC2A0680D4}"/>
            </a:ext>
          </a:extLst>
        </xdr:cNvPr>
        <xdr:cNvCxnSpPr/>
      </xdr:nvCxnSpPr>
      <xdr:spPr>
        <a:xfrm flipV="1">
          <a:off x="4206240" y="5340350"/>
          <a:ext cx="1270" cy="112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B0A8BF8A-DA83-4122-8B45-31D2C063124C}"/>
            </a:ext>
          </a:extLst>
        </xdr:cNvPr>
        <xdr:cNvSpPr txBox="1"/>
      </xdr:nvSpPr>
      <xdr:spPr>
        <a:xfrm>
          <a:off x="4258945" y="646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CF6D115C-A8CC-4A50-805D-303FE6F07468}"/>
            </a:ext>
          </a:extLst>
        </xdr:cNvPr>
        <xdr:cNvCxnSpPr/>
      </xdr:nvCxnSpPr>
      <xdr:spPr>
        <a:xfrm>
          <a:off x="4119245" y="64622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211FBC85-37A6-4279-AA9E-66BC40F9EDF5}"/>
            </a:ext>
          </a:extLst>
        </xdr:cNvPr>
        <xdr:cNvSpPr txBox="1"/>
      </xdr:nvSpPr>
      <xdr:spPr>
        <a:xfrm>
          <a:off x="4258945" y="51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6092F4E5-FA2B-4AE6-AEC3-ED9A48B9DD39}"/>
            </a:ext>
          </a:extLst>
        </xdr:cNvPr>
        <xdr:cNvCxnSpPr/>
      </xdr:nvCxnSpPr>
      <xdr:spPr>
        <a:xfrm>
          <a:off x="4119245" y="534035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D499595B-747F-4D10-8F3A-4A085B3AA9CB}"/>
            </a:ext>
          </a:extLst>
        </xdr:cNvPr>
        <xdr:cNvSpPr txBox="1"/>
      </xdr:nvSpPr>
      <xdr:spPr>
        <a:xfrm>
          <a:off x="4258945" y="6060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FF75585E-A389-4CC4-B5F5-F9A719E0FB3E}"/>
            </a:ext>
          </a:extLst>
        </xdr:cNvPr>
        <xdr:cNvSpPr/>
      </xdr:nvSpPr>
      <xdr:spPr>
        <a:xfrm>
          <a:off x="4157345" y="6081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DEAE0264-D4F8-4208-B88D-78FFE4DB327E}"/>
            </a:ext>
          </a:extLst>
        </xdr:cNvPr>
        <xdr:cNvSpPr/>
      </xdr:nvSpPr>
      <xdr:spPr>
        <a:xfrm>
          <a:off x="3537585" y="6062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7230DB69-97F0-4692-917B-8C164ADA7865}"/>
            </a:ext>
          </a:extLst>
        </xdr:cNvPr>
        <xdr:cNvSpPr/>
      </xdr:nvSpPr>
      <xdr:spPr>
        <a:xfrm>
          <a:off x="2867025" y="6038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E88909F0-A335-436F-9735-E6AA2B15CD2A}"/>
            </a:ext>
          </a:extLst>
        </xdr:cNvPr>
        <xdr:cNvSpPr/>
      </xdr:nvSpPr>
      <xdr:spPr>
        <a:xfrm>
          <a:off x="2196465" y="6012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FFC24FC6-D294-4FF3-8DB4-71BEB06A0B9A}"/>
            </a:ext>
          </a:extLst>
        </xdr:cNvPr>
        <xdr:cNvSpPr/>
      </xdr:nvSpPr>
      <xdr:spPr>
        <a:xfrm>
          <a:off x="1525905" y="5982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9C65F87-D911-42B0-99B8-BDD3F3E71C33}"/>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A125A22-B560-4804-BBB5-242A2CED0FE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EFFF4DB-CBDE-42BC-9921-873A36D0263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45B8A19-AC5A-4433-8B48-BE6FE5CB0C2F}"/>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C224CE6-88CD-42CD-8D0D-7AE64164F5CB}"/>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5334</xdr:rowOff>
    </xdr:from>
    <xdr:to>
      <xdr:col>23</xdr:col>
      <xdr:colOff>136525</xdr:colOff>
      <xdr:row>31</xdr:row>
      <xdr:rowOff>106934</xdr:rowOff>
    </xdr:to>
    <xdr:sp macro="" textlink="">
      <xdr:nvSpPr>
        <xdr:cNvPr id="89" name="楕円 88">
          <a:extLst>
            <a:ext uri="{FF2B5EF4-FFF2-40B4-BE49-F238E27FC236}">
              <a16:creationId xmlns:a16="http://schemas.microsoft.com/office/drawing/2014/main" id="{0B825AEB-525A-475C-8ED9-9528762D745D}"/>
            </a:ext>
          </a:extLst>
        </xdr:cNvPr>
        <xdr:cNvSpPr/>
      </xdr:nvSpPr>
      <xdr:spPr>
        <a:xfrm>
          <a:off x="4157345" y="59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28211</xdr:rowOff>
    </xdr:from>
    <xdr:ext cx="405111" cy="259045"/>
    <xdr:sp macro="" textlink="">
      <xdr:nvSpPr>
        <xdr:cNvPr id="90" name="有形固定資産減価償却率該当値テキスト">
          <a:extLst>
            <a:ext uri="{FF2B5EF4-FFF2-40B4-BE49-F238E27FC236}">
              <a16:creationId xmlns:a16="http://schemas.microsoft.com/office/drawing/2014/main" id="{53C9EFAD-9B44-49FD-A026-4FB9F2DB22E6}"/>
            </a:ext>
          </a:extLst>
        </xdr:cNvPr>
        <xdr:cNvSpPr txBox="1"/>
      </xdr:nvSpPr>
      <xdr:spPr>
        <a:xfrm>
          <a:off x="4258945" y="58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98171</xdr:rowOff>
    </xdr:from>
    <xdr:to>
      <xdr:col>19</xdr:col>
      <xdr:colOff>187325</xdr:colOff>
      <xdr:row>32</xdr:row>
      <xdr:rowOff>28321</xdr:rowOff>
    </xdr:to>
    <xdr:sp macro="" textlink="">
      <xdr:nvSpPr>
        <xdr:cNvPr id="91" name="楕円 90">
          <a:extLst>
            <a:ext uri="{FF2B5EF4-FFF2-40B4-BE49-F238E27FC236}">
              <a16:creationId xmlns:a16="http://schemas.microsoft.com/office/drawing/2014/main" id="{05A08D27-3109-45A7-9CAB-25D4B2B60846}"/>
            </a:ext>
          </a:extLst>
        </xdr:cNvPr>
        <xdr:cNvSpPr/>
      </xdr:nvSpPr>
      <xdr:spPr>
        <a:xfrm>
          <a:off x="3537585" y="60493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56134</xdr:rowOff>
    </xdr:from>
    <xdr:to>
      <xdr:col>23</xdr:col>
      <xdr:colOff>85725</xdr:colOff>
      <xdr:row>31</xdr:row>
      <xdr:rowOff>148971</xdr:rowOff>
    </xdr:to>
    <xdr:cxnSp macro="">
      <xdr:nvCxnSpPr>
        <xdr:cNvPr id="92" name="直線コネクタ 91">
          <a:extLst>
            <a:ext uri="{FF2B5EF4-FFF2-40B4-BE49-F238E27FC236}">
              <a16:creationId xmlns:a16="http://schemas.microsoft.com/office/drawing/2014/main" id="{D9A51EAB-72FD-4D69-A8F0-33F766F3D0A8}"/>
            </a:ext>
          </a:extLst>
        </xdr:cNvPr>
        <xdr:cNvCxnSpPr/>
      </xdr:nvCxnSpPr>
      <xdr:spPr>
        <a:xfrm flipV="1">
          <a:off x="3588385" y="6007354"/>
          <a:ext cx="61976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65786</xdr:rowOff>
    </xdr:from>
    <xdr:to>
      <xdr:col>15</xdr:col>
      <xdr:colOff>187325</xdr:colOff>
      <xdr:row>31</xdr:row>
      <xdr:rowOff>167386</xdr:rowOff>
    </xdr:to>
    <xdr:sp macro="" textlink="">
      <xdr:nvSpPr>
        <xdr:cNvPr id="93" name="楕円 92">
          <a:extLst>
            <a:ext uri="{FF2B5EF4-FFF2-40B4-BE49-F238E27FC236}">
              <a16:creationId xmlns:a16="http://schemas.microsoft.com/office/drawing/2014/main" id="{724580AE-B087-4184-95A5-C7C52F04A294}"/>
            </a:ext>
          </a:extLst>
        </xdr:cNvPr>
        <xdr:cNvSpPr/>
      </xdr:nvSpPr>
      <xdr:spPr>
        <a:xfrm>
          <a:off x="2867025" y="60170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116586</xdr:rowOff>
    </xdr:from>
    <xdr:to>
      <xdr:col>19</xdr:col>
      <xdr:colOff>136525</xdr:colOff>
      <xdr:row>31</xdr:row>
      <xdr:rowOff>148971</xdr:rowOff>
    </xdr:to>
    <xdr:cxnSp macro="">
      <xdr:nvCxnSpPr>
        <xdr:cNvPr id="94" name="直線コネクタ 93">
          <a:extLst>
            <a:ext uri="{FF2B5EF4-FFF2-40B4-BE49-F238E27FC236}">
              <a16:creationId xmlns:a16="http://schemas.microsoft.com/office/drawing/2014/main" id="{FDEC1D4E-B909-4F6C-96EE-13A3204236B4}"/>
            </a:ext>
          </a:extLst>
        </xdr:cNvPr>
        <xdr:cNvCxnSpPr/>
      </xdr:nvCxnSpPr>
      <xdr:spPr>
        <a:xfrm>
          <a:off x="2917825" y="6067806"/>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24765</xdr:rowOff>
    </xdr:from>
    <xdr:to>
      <xdr:col>11</xdr:col>
      <xdr:colOff>187325</xdr:colOff>
      <xdr:row>31</xdr:row>
      <xdr:rowOff>126365</xdr:rowOff>
    </xdr:to>
    <xdr:sp macro="" textlink="">
      <xdr:nvSpPr>
        <xdr:cNvPr id="95" name="楕円 94">
          <a:extLst>
            <a:ext uri="{FF2B5EF4-FFF2-40B4-BE49-F238E27FC236}">
              <a16:creationId xmlns:a16="http://schemas.microsoft.com/office/drawing/2014/main" id="{CD22E5D6-636F-4AA3-8498-741EEFF029B3}"/>
            </a:ext>
          </a:extLst>
        </xdr:cNvPr>
        <xdr:cNvSpPr/>
      </xdr:nvSpPr>
      <xdr:spPr>
        <a:xfrm>
          <a:off x="2196465" y="59759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75565</xdr:rowOff>
    </xdr:from>
    <xdr:to>
      <xdr:col>15</xdr:col>
      <xdr:colOff>136525</xdr:colOff>
      <xdr:row>31</xdr:row>
      <xdr:rowOff>116586</xdr:rowOff>
    </xdr:to>
    <xdr:cxnSp macro="">
      <xdr:nvCxnSpPr>
        <xdr:cNvPr id="96" name="直線コネクタ 95">
          <a:extLst>
            <a:ext uri="{FF2B5EF4-FFF2-40B4-BE49-F238E27FC236}">
              <a16:creationId xmlns:a16="http://schemas.microsoft.com/office/drawing/2014/main" id="{4183238C-37D1-4F29-86DD-4EE26B4DABC2}"/>
            </a:ext>
          </a:extLst>
        </xdr:cNvPr>
        <xdr:cNvCxnSpPr/>
      </xdr:nvCxnSpPr>
      <xdr:spPr>
        <a:xfrm>
          <a:off x="2247265" y="6026785"/>
          <a:ext cx="67056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153035</xdr:rowOff>
    </xdr:from>
    <xdr:to>
      <xdr:col>7</xdr:col>
      <xdr:colOff>187325</xdr:colOff>
      <xdr:row>31</xdr:row>
      <xdr:rowOff>83185</xdr:rowOff>
    </xdr:to>
    <xdr:sp macro="" textlink="">
      <xdr:nvSpPr>
        <xdr:cNvPr id="97" name="楕円 96">
          <a:extLst>
            <a:ext uri="{FF2B5EF4-FFF2-40B4-BE49-F238E27FC236}">
              <a16:creationId xmlns:a16="http://schemas.microsoft.com/office/drawing/2014/main" id="{B82B8F00-18B7-4B69-ADC9-04E403997FDA}"/>
            </a:ext>
          </a:extLst>
        </xdr:cNvPr>
        <xdr:cNvSpPr/>
      </xdr:nvSpPr>
      <xdr:spPr>
        <a:xfrm>
          <a:off x="1525905" y="5936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32385</xdr:rowOff>
    </xdr:from>
    <xdr:to>
      <xdr:col>11</xdr:col>
      <xdr:colOff>136525</xdr:colOff>
      <xdr:row>31</xdr:row>
      <xdr:rowOff>75565</xdr:rowOff>
    </xdr:to>
    <xdr:cxnSp macro="">
      <xdr:nvCxnSpPr>
        <xdr:cNvPr id="98" name="直線コネクタ 97">
          <a:extLst>
            <a:ext uri="{FF2B5EF4-FFF2-40B4-BE49-F238E27FC236}">
              <a16:creationId xmlns:a16="http://schemas.microsoft.com/office/drawing/2014/main" id="{82D2E111-E3E6-4C13-ACC2-C2D16EB432F2}"/>
            </a:ext>
          </a:extLst>
        </xdr:cNvPr>
        <xdr:cNvCxnSpPr/>
      </xdr:nvCxnSpPr>
      <xdr:spPr>
        <a:xfrm>
          <a:off x="1576705" y="5983605"/>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DF22993F-9795-4965-B3A0-AD3370F5701C}"/>
            </a:ext>
          </a:extLst>
        </xdr:cNvPr>
        <xdr:cNvSpPr txBox="1"/>
      </xdr:nvSpPr>
      <xdr:spPr>
        <a:xfrm>
          <a:off x="3395989"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07A94649-5395-4101-9BDD-DEF6338919FB}"/>
            </a:ext>
          </a:extLst>
        </xdr:cNvPr>
        <xdr:cNvSpPr txBox="1"/>
      </xdr:nvSpPr>
      <xdr:spPr>
        <a:xfrm>
          <a:off x="2738129" y="61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C5C31980-0574-48D6-ACB8-46E112A8FEB7}"/>
            </a:ext>
          </a:extLst>
        </xdr:cNvPr>
        <xdr:cNvSpPr txBox="1"/>
      </xdr:nvSpPr>
      <xdr:spPr>
        <a:xfrm>
          <a:off x="2067569" y="610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CF141B7B-5A28-4A60-82C5-B0FEE062ACD5}"/>
            </a:ext>
          </a:extLst>
        </xdr:cNvPr>
        <xdr:cNvSpPr txBox="1"/>
      </xdr:nvSpPr>
      <xdr:spPr>
        <a:xfrm>
          <a:off x="1397009" y="6075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44848</xdr:rowOff>
    </xdr:from>
    <xdr:ext cx="405111" cy="259045"/>
    <xdr:sp macro="" textlink="">
      <xdr:nvSpPr>
        <xdr:cNvPr id="103" name="n_1mainValue有形固定資産減価償却率">
          <a:extLst>
            <a:ext uri="{FF2B5EF4-FFF2-40B4-BE49-F238E27FC236}">
              <a16:creationId xmlns:a16="http://schemas.microsoft.com/office/drawing/2014/main" id="{2DCC06F4-0677-4535-9734-FFFC07EE39CB}"/>
            </a:ext>
          </a:extLst>
        </xdr:cNvPr>
        <xdr:cNvSpPr txBox="1"/>
      </xdr:nvSpPr>
      <xdr:spPr>
        <a:xfrm>
          <a:off x="3395989" y="582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12463</xdr:rowOff>
    </xdr:from>
    <xdr:ext cx="405111" cy="259045"/>
    <xdr:sp macro="" textlink="">
      <xdr:nvSpPr>
        <xdr:cNvPr id="104" name="n_2mainValue有形固定資産減価償却率">
          <a:extLst>
            <a:ext uri="{FF2B5EF4-FFF2-40B4-BE49-F238E27FC236}">
              <a16:creationId xmlns:a16="http://schemas.microsoft.com/office/drawing/2014/main" id="{C11AA112-F030-4E00-8A0E-712F3FFF52FF}"/>
            </a:ext>
          </a:extLst>
        </xdr:cNvPr>
        <xdr:cNvSpPr txBox="1"/>
      </xdr:nvSpPr>
      <xdr:spPr>
        <a:xfrm>
          <a:off x="2738129" y="57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142892</xdr:rowOff>
    </xdr:from>
    <xdr:ext cx="405111" cy="259045"/>
    <xdr:sp macro="" textlink="">
      <xdr:nvSpPr>
        <xdr:cNvPr id="105" name="n_3mainValue有形固定資産減価償却率">
          <a:extLst>
            <a:ext uri="{FF2B5EF4-FFF2-40B4-BE49-F238E27FC236}">
              <a16:creationId xmlns:a16="http://schemas.microsoft.com/office/drawing/2014/main" id="{DBE39BB6-F9DC-4E05-BFB3-C9817A425FE8}"/>
            </a:ext>
          </a:extLst>
        </xdr:cNvPr>
        <xdr:cNvSpPr txBox="1"/>
      </xdr:nvSpPr>
      <xdr:spPr>
        <a:xfrm>
          <a:off x="2067569" y="575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99712</xdr:rowOff>
    </xdr:from>
    <xdr:ext cx="405111" cy="259045"/>
    <xdr:sp macro="" textlink="">
      <xdr:nvSpPr>
        <xdr:cNvPr id="106" name="n_4mainValue有形固定資産減価償却率">
          <a:extLst>
            <a:ext uri="{FF2B5EF4-FFF2-40B4-BE49-F238E27FC236}">
              <a16:creationId xmlns:a16="http://schemas.microsoft.com/office/drawing/2014/main" id="{A6B4CF7A-1D5F-43BF-B33D-012C2117B00E}"/>
            </a:ext>
          </a:extLst>
        </xdr:cNvPr>
        <xdr:cNvSpPr txBox="1"/>
      </xdr:nvSpPr>
      <xdr:spPr>
        <a:xfrm>
          <a:off x="1397009"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BAB649A6-24F2-4F8F-B824-2292D370189A}"/>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4A841B93-4F76-425E-B96D-CD675498519E}"/>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BBD72445-5B5E-4A6D-B2E9-8791BAFE9D13}"/>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AB99DCB5-DA0D-4412-A61A-24C834291C9F}"/>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2B8C6AEC-65BB-465C-AA0F-D444E666DB2D}"/>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6A71A81-11A9-4DF0-A554-D9FD9CC50EDB}"/>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9B8B8D71-FE54-4F08-BA5C-0A0E8582AAB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E2182CE8-8A5C-403A-B3A9-4C303AF48D2C}"/>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1C529468-463E-4626-965F-24A218292159}"/>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7AD7CB58-828A-4B8B-A7AC-5175B887005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49222C4A-89D2-4930-BCC6-57FC166FA61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4DC600C7-D5C4-48D1-B392-1951E1C8659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928FA3D-0ABC-4071-B432-F08B209A234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本町は、交付税措置のない地方債の発行を極力行わず、地方債に過度に頼らない財源確保と、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定期的な繰上償還の実施等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050">
              <a:latin typeface="ＭＳ Ｐゴシック" panose="020B0600070205080204" pitchFamily="50" charset="-128"/>
              <a:ea typeface="ＭＳ Ｐゴシック" panose="020B0600070205080204" pitchFamily="50" charset="-128"/>
            </a:rPr>
            <a:t>類似団体と比較しても非常に低い比率であったが、</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年度において、大型事業である庁舎建替</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事業</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の実施により、緊急防災・減債</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事業債の発行</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を１，１６７百万円したことにより、交付税措置があるものの、地方</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債現在高が</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増大した。結果として類似団体平均値を大幅に上回った。しかし、今後も従前の方針により公債費管理を行うことに変わりはなく、地方債の新規借入を抑制しながら、将来負担額の軽減に努めていく。</a:t>
          </a:r>
          <a:endParaRPr lang="ja-JP"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BE4F5964-01A9-4F33-9A07-69321E469CB2}"/>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F29E41AC-5A1D-4557-8894-43EBA78142AF}"/>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30BFD910-AE95-4D61-ACA1-B305901BCAFF}"/>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F398917D-6471-445A-843B-BA6C593E6FDD}"/>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F260175B-22F7-468F-B239-4B55861E8A10}"/>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F60C41C1-2677-4A18-AFAC-A744DCF0C8D1}"/>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DA506480-1B16-463D-A392-400A49DD07F2}"/>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F997291B-875D-42D3-A4FC-55D9174D7EAD}"/>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CB32FE03-AD9F-467D-B7F6-B0D93B5AFA97}"/>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57FABCFF-9786-4EBD-A182-A379A515E9A0}"/>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4A1E824-24AA-4F04-888C-3274D231F950}"/>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391BC6B-8045-46A5-99F0-934953CB6163}"/>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6DF2DA77-699D-4B9A-AD9D-3030FF92F3DD}"/>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848A0BAE-902B-4D71-9B4B-034D39406FB1}"/>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1DF111BE-CDDE-4663-B60E-9D44A84A85AD}"/>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4121994-36A4-4135-8C67-48E5D816C15D}"/>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42DE4BC0-37D4-413F-B2EA-E66B6EE54CF2}"/>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CE03FCD9-416D-4DC1-BAF7-22219C3176CB}"/>
            </a:ext>
          </a:extLst>
        </xdr:cNvPr>
        <xdr:cNvCxnSpPr/>
      </xdr:nvCxnSpPr>
      <xdr:spPr>
        <a:xfrm flipV="1">
          <a:off x="13027660" y="5145223"/>
          <a:ext cx="1269" cy="131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CA3C6942-671A-4B21-A067-0D765DFBB41E}"/>
            </a:ext>
          </a:extLst>
        </xdr:cNvPr>
        <xdr:cNvSpPr txBox="1"/>
      </xdr:nvSpPr>
      <xdr:spPr>
        <a:xfrm>
          <a:off x="13080365" y="64570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5763BF5C-2FF3-4213-BE9A-E91D744A9F00}"/>
            </a:ext>
          </a:extLst>
        </xdr:cNvPr>
        <xdr:cNvCxnSpPr/>
      </xdr:nvCxnSpPr>
      <xdr:spPr>
        <a:xfrm>
          <a:off x="12963525" y="6457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F0A77C61-A518-463A-B2D8-CEADDEBDD621}"/>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6CC3F026-EAFA-42F2-9413-5A6D55E0AADF}"/>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2" name="債務償還比率平均値テキスト">
          <a:extLst>
            <a:ext uri="{FF2B5EF4-FFF2-40B4-BE49-F238E27FC236}">
              <a16:creationId xmlns:a16="http://schemas.microsoft.com/office/drawing/2014/main" id="{7E3E6F1C-755C-41ED-BCCB-AC3355FCF50B}"/>
            </a:ext>
          </a:extLst>
        </xdr:cNvPr>
        <xdr:cNvSpPr txBox="1"/>
      </xdr:nvSpPr>
      <xdr:spPr>
        <a:xfrm>
          <a:off x="13080365" y="524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BC80AEAD-99AD-4FFB-99DF-33C805909558}"/>
            </a:ext>
          </a:extLst>
        </xdr:cNvPr>
        <xdr:cNvSpPr/>
      </xdr:nvSpPr>
      <xdr:spPr>
        <a:xfrm>
          <a:off x="13001625" y="5389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8A38B2EA-7C28-4D67-A6EF-CE379BA0D183}"/>
            </a:ext>
          </a:extLst>
        </xdr:cNvPr>
        <xdr:cNvSpPr/>
      </xdr:nvSpPr>
      <xdr:spPr>
        <a:xfrm>
          <a:off x="12359005" y="5394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F893BAA4-3920-44D3-9F42-116FA99D2E42}"/>
            </a:ext>
          </a:extLst>
        </xdr:cNvPr>
        <xdr:cNvSpPr/>
      </xdr:nvSpPr>
      <xdr:spPr>
        <a:xfrm>
          <a:off x="11688445" y="5374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B82B1A13-45D2-401C-99EA-F09E3C71DE0F}"/>
            </a:ext>
          </a:extLst>
        </xdr:cNvPr>
        <xdr:cNvSpPr/>
      </xdr:nvSpPr>
      <xdr:spPr>
        <a:xfrm>
          <a:off x="11017885" y="53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7CDFC277-A4C4-4D9D-ABDE-448C5B89D410}"/>
            </a:ext>
          </a:extLst>
        </xdr:cNvPr>
        <xdr:cNvSpPr/>
      </xdr:nvSpPr>
      <xdr:spPr>
        <a:xfrm>
          <a:off x="10347325" y="533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F0062AD-F94A-4373-A77C-783D036D6A0F}"/>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6F21997-404B-4400-B24A-0E263EC98524}"/>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1CBA3D8-91DA-4B2B-81D1-DD589D07E486}"/>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E2034C3-8DD2-46EF-83C5-EAD970E95B7A}"/>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E67CD23-78CB-4BD7-AACC-08D927E785A5}"/>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39152</xdr:rowOff>
    </xdr:from>
    <xdr:to>
      <xdr:col>76</xdr:col>
      <xdr:colOff>73025</xdr:colOff>
      <xdr:row>28</xdr:row>
      <xdr:rowOff>140752</xdr:rowOff>
    </xdr:to>
    <xdr:sp macro="" textlink="">
      <xdr:nvSpPr>
        <xdr:cNvPr id="153" name="楕円 152">
          <a:extLst>
            <a:ext uri="{FF2B5EF4-FFF2-40B4-BE49-F238E27FC236}">
              <a16:creationId xmlns:a16="http://schemas.microsoft.com/office/drawing/2014/main" id="{18BCC0A7-2BDD-45A6-8032-CC15A29A048E}"/>
            </a:ext>
          </a:extLst>
        </xdr:cNvPr>
        <xdr:cNvSpPr/>
      </xdr:nvSpPr>
      <xdr:spPr>
        <a:xfrm>
          <a:off x="13001625" y="54874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17579</xdr:rowOff>
    </xdr:from>
    <xdr:ext cx="469744" cy="259045"/>
    <xdr:sp macro="" textlink="">
      <xdr:nvSpPr>
        <xdr:cNvPr id="154" name="債務償還比率該当値テキスト">
          <a:extLst>
            <a:ext uri="{FF2B5EF4-FFF2-40B4-BE49-F238E27FC236}">
              <a16:creationId xmlns:a16="http://schemas.microsoft.com/office/drawing/2014/main" id="{6A3407AD-EB0E-469C-A6B3-15CEF5631335}"/>
            </a:ext>
          </a:extLst>
        </xdr:cNvPr>
        <xdr:cNvSpPr txBox="1"/>
      </xdr:nvSpPr>
      <xdr:spPr>
        <a:xfrm>
          <a:off x="13080365" y="546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25</xdr:row>
      <xdr:rowOff>162209</xdr:rowOff>
    </xdr:from>
    <xdr:to>
      <xdr:col>68</xdr:col>
      <xdr:colOff>123825</xdr:colOff>
      <xdr:row>26</xdr:row>
      <xdr:rowOff>92359</xdr:rowOff>
    </xdr:to>
    <xdr:sp macro="" textlink="">
      <xdr:nvSpPr>
        <xdr:cNvPr id="155" name="楕円 154">
          <a:extLst>
            <a:ext uri="{FF2B5EF4-FFF2-40B4-BE49-F238E27FC236}">
              <a16:creationId xmlns:a16="http://schemas.microsoft.com/office/drawing/2014/main" id="{97C1D9DB-21FE-43D6-9537-DC472A536763}"/>
            </a:ext>
          </a:extLst>
        </xdr:cNvPr>
        <xdr:cNvSpPr/>
      </xdr:nvSpPr>
      <xdr:spPr>
        <a:xfrm>
          <a:off x="11688445" y="51075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33836</xdr:rowOff>
    </xdr:from>
    <xdr:to>
      <xdr:col>64</xdr:col>
      <xdr:colOff>123825</xdr:colOff>
      <xdr:row>26</xdr:row>
      <xdr:rowOff>135436</xdr:rowOff>
    </xdr:to>
    <xdr:sp macro="" textlink="">
      <xdr:nvSpPr>
        <xdr:cNvPr id="156" name="楕円 155">
          <a:extLst>
            <a:ext uri="{FF2B5EF4-FFF2-40B4-BE49-F238E27FC236}">
              <a16:creationId xmlns:a16="http://schemas.microsoft.com/office/drawing/2014/main" id="{59DA81B7-DE84-410F-B28F-3E51893ECC9F}"/>
            </a:ext>
          </a:extLst>
        </xdr:cNvPr>
        <xdr:cNvSpPr/>
      </xdr:nvSpPr>
      <xdr:spPr>
        <a:xfrm>
          <a:off x="11017885" y="51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41559</xdr:rowOff>
    </xdr:from>
    <xdr:to>
      <xdr:col>68</xdr:col>
      <xdr:colOff>73025</xdr:colOff>
      <xdr:row>26</xdr:row>
      <xdr:rowOff>84636</xdr:rowOff>
    </xdr:to>
    <xdr:cxnSp macro="">
      <xdr:nvCxnSpPr>
        <xdr:cNvPr id="157" name="直線コネクタ 156">
          <a:extLst>
            <a:ext uri="{FF2B5EF4-FFF2-40B4-BE49-F238E27FC236}">
              <a16:creationId xmlns:a16="http://schemas.microsoft.com/office/drawing/2014/main" id="{70437D21-6BF4-4FC0-8243-F2840E0C164A}"/>
            </a:ext>
          </a:extLst>
        </xdr:cNvPr>
        <xdr:cNvCxnSpPr/>
      </xdr:nvCxnSpPr>
      <xdr:spPr>
        <a:xfrm flipV="1">
          <a:off x="11068685" y="5154579"/>
          <a:ext cx="670560" cy="4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50697</xdr:rowOff>
    </xdr:from>
    <xdr:to>
      <xdr:col>60</xdr:col>
      <xdr:colOff>123825</xdr:colOff>
      <xdr:row>26</xdr:row>
      <xdr:rowOff>152297</xdr:rowOff>
    </xdr:to>
    <xdr:sp macro="" textlink="">
      <xdr:nvSpPr>
        <xdr:cNvPr id="158" name="楕円 157">
          <a:extLst>
            <a:ext uri="{FF2B5EF4-FFF2-40B4-BE49-F238E27FC236}">
              <a16:creationId xmlns:a16="http://schemas.microsoft.com/office/drawing/2014/main" id="{0F885CF8-FCB6-4285-9E0E-1B0EBA386356}"/>
            </a:ext>
          </a:extLst>
        </xdr:cNvPr>
        <xdr:cNvSpPr/>
      </xdr:nvSpPr>
      <xdr:spPr>
        <a:xfrm>
          <a:off x="10347325" y="51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84636</xdr:rowOff>
    </xdr:from>
    <xdr:to>
      <xdr:col>64</xdr:col>
      <xdr:colOff>73025</xdr:colOff>
      <xdr:row>26</xdr:row>
      <xdr:rowOff>101497</xdr:rowOff>
    </xdr:to>
    <xdr:cxnSp macro="">
      <xdr:nvCxnSpPr>
        <xdr:cNvPr id="159" name="直線コネクタ 158">
          <a:extLst>
            <a:ext uri="{FF2B5EF4-FFF2-40B4-BE49-F238E27FC236}">
              <a16:creationId xmlns:a16="http://schemas.microsoft.com/office/drawing/2014/main" id="{1B626BB4-B426-41F5-B3D1-AAB4B9F77A57}"/>
            </a:ext>
          </a:extLst>
        </xdr:cNvPr>
        <xdr:cNvCxnSpPr/>
      </xdr:nvCxnSpPr>
      <xdr:spPr>
        <a:xfrm flipV="1">
          <a:off x="10398125" y="5197656"/>
          <a:ext cx="670560" cy="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0" name="n_1aveValue債務償還比率">
          <a:extLst>
            <a:ext uri="{FF2B5EF4-FFF2-40B4-BE49-F238E27FC236}">
              <a16:creationId xmlns:a16="http://schemas.microsoft.com/office/drawing/2014/main" id="{79654168-D883-4672-BD5E-1805B028B90A}"/>
            </a:ext>
          </a:extLst>
        </xdr:cNvPr>
        <xdr:cNvSpPr txBox="1"/>
      </xdr:nvSpPr>
      <xdr:spPr>
        <a:xfrm>
          <a:off x="12185092" y="517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1" name="n_2aveValue債務償還比率">
          <a:extLst>
            <a:ext uri="{FF2B5EF4-FFF2-40B4-BE49-F238E27FC236}">
              <a16:creationId xmlns:a16="http://schemas.microsoft.com/office/drawing/2014/main" id="{E372DEF8-EDB8-4A78-9A0D-B3E3840B30BC}"/>
            </a:ext>
          </a:extLst>
        </xdr:cNvPr>
        <xdr:cNvSpPr txBox="1"/>
      </xdr:nvSpPr>
      <xdr:spPr>
        <a:xfrm>
          <a:off x="11527232" y="54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2" name="n_3aveValue債務償還比率">
          <a:extLst>
            <a:ext uri="{FF2B5EF4-FFF2-40B4-BE49-F238E27FC236}">
              <a16:creationId xmlns:a16="http://schemas.microsoft.com/office/drawing/2014/main" id="{85046565-5809-420E-BBDF-9DEB95200E79}"/>
            </a:ext>
          </a:extLst>
        </xdr:cNvPr>
        <xdr:cNvSpPr txBox="1"/>
      </xdr:nvSpPr>
      <xdr:spPr>
        <a:xfrm>
          <a:off x="10856672" y="543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3" name="n_4aveValue債務償還比率">
          <a:extLst>
            <a:ext uri="{FF2B5EF4-FFF2-40B4-BE49-F238E27FC236}">
              <a16:creationId xmlns:a16="http://schemas.microsoft.com/office/drawing/2014/main" id="{A1F9CB21-4F27-450D-96E6-6E2DF7B70CA7}"/>
            </a:ext>
          </a:extLst>
        </xdr:cNvPr>
        <xdr:cNvSpPr txBox="1"/>
      </xdr:nvSpPr>
      <xdr:spPr>
        <a:xfrm>
          <a:off x="10186112" y="543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108886</xdr:rowOff>
    </xdr:from>
    <xdr:ext cx="340478" cy="259045"/>
    <xdr:sp macro="" textlink="">
      <xdr:nvSpPr>
        <xdr:cNvPr id="164" name="n_2mainValue債務償還比率">
          <a:extLst>
            <a:ext uri="{FF2B5EF4-FFF2-40B4-BE49-F238E27FC236}">
              <a16:creationId xmlns:a16="http://schemas.microsoft.com/office/drawing/2014/main" id="{2EBDB998-E4C0-4388-B300-7C4D153287B5}"/>
            </a:ext>
          </a:extLst>
        </xdr:cNvPr>
        <xdr:cNvSpPr txBox="1"/>
      </xdr:nvSpPr>
      <xdr:spPr>
        <a:xfrm>
          <a:off x="11591866" y="48866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151963</xdr:rowOff>
    </xdr:from>
    <xdr:ext cx="405111" cy="259045"/>
    <xdr:sp macro="" textlink="">
      <xdr:nvSpPr>
        <xdr:cNvPr id="165" name="n_3mainValue債務償還比率">
          <a:extLst>
            <a:ext uri="{FF2B5EF4-FFF2-40B4-BE49-F238E27FC236}">
              <a16:creationId xmlns:a16="http://schemas.microsoft.com/office/drawing/2014/main" id="{0B13E522-C8CB-4129-BF9A-037A3EA6930A}"/>
            </a:ext>
          </a:extLst>
        </xdr:cNvPr>
        <xdr:cNvSpPr txBox="1"/>
      </xdr:nvSpPr>
      <xdr:spPr>
        <a:xfrm>
          <a:off x="10888989" y="492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168824</xdr:rowOff>
    </xdr:from>
    <xdr:ext cx="405111" cy="259045"/>
    <xdr:sp macro="" textlink="">
      <xdr:nvSpPr>
        <xdr:cNvPr id="166" name="n_4mainValue債務償還比率">
          <a:extLst>
            <a:ext uri="{FF2B5EF4-FFF2-40B4-BE49-F238E27FC236}">
              <a16:creationId xmlns:a16="http://schemas.microsoft.com/office/drawing/2014/main" id="{02322225-6919-449E-8FB3-89642DC2CBF4}"/>
            </a:ext>
          </a:extLst>
        </xdr:cNvPr>
        <xdr:cNvSpPr txBox="1"/>
      </xdr:nvSpPr>
      <xdr:spPr>
        <a:xfrm>
          <a:off x="10218429" y="494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7F0100B5-22BF-4CDB-864B-FA5C866C38B7}"/>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559CCC21-ADED-45E1-8706-6941216B32AE}"/>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FBE8A70E-A8B9-4D18-ACE9-C89BA91438CC}"/>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33F2186F-173D-4152-8964-82A8D351A9CE}"/>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5FA72C59-CFCC-4173-B33C-0C4D744693B3}"/>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8536DBD6-7892-4F84-8EAA-18FBAB4F026A}"/>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F94E62-E689-4785-A918-46F7ACA0F01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5BDB83-FFED-4A3F-81D4-F15496687AF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73A12E-1D3D-470D-A176-98AB4BAA093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5684EB-89CF-4A1B-B54E-EF63ECC6B49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AF0ACE-BBD1-41AC-909C-576923BE1A2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5B930D-2087-4E77-9BE4-8BC6033BCF3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826788-4B16-4078-886D-E607B92B23F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A5CE2F-CCFC-4E22-A489-387C3C21235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5FDADF0-30BD-4D85-A859-E9194684708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A4A072-D203-473E-BD6B-2C2BB765E69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3,811
3,686
110.63
5,245,972
5,220,639
23,914
1,881,761
3,273,579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79194B-3B34-488B-B28C-F0B1FD8D041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21845F5-6482-4EAE-A1AD-F703D420A6F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75748C-6354-4178-B4DB-D342F0E93CD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2899C7-3F77-46C9-A34C-1504477E5B3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FEDC637-9560-4FDE-AAF2-E0B5B5D8191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FEB7E6D-147A-42A7-B509-D3D9E1A31063}"/>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E87535-47FB-4439-A699-85617652B51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15A77EF-A242-4800-8277-A0920A062A86}"/>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D4772A-9CE2-437D-9628-B3C228F1BAE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9FA8854-4E12-4F50-9BA5-9080766E846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665186-F750-4306-AA6A-0F03C92FC3C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AF1EC3-034E-46B6-82DC-E93D99A8E90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F1DC20-4EDC-41EB-967D-7068D3A4FF1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CB09E5-07F5-4D24-82FB-A1928295A05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B46C93-2B8A-4CC9-B16B-8C3822C960F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A15F7B-BBA8-43C2-814D-F3D32860D9D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342545-9B2D-43CC-BD7C-395463BEC3D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96CF6E-3D51-4A84-A7FF-44B55E06DEC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BF30553-818C-43FF-8987-20AB346A87D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33F4FFC-38DA-4B89-896D-A5FD6D7B309C}"/>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E8CDD6-AC06-43A3-AB69-240906E5C9D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5B4CA49-755C-4A81-9945-5F78298EA4A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9232427-C231-4416-A848-0B2FD0BC9CD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401C6E0-5542-4C20-B2E4-D6B88FA4C8A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377139-5F30-45E7-B403-2438EC748F04}"/>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D5293A-DC80-47AF-B00A-B8615D41FB8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0846333-DCB0-4DDA-96C0-5D7CF3CD140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ADC1D1B-242B-4BE4-B279-B7A3562147F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381162C-9CC3-4298-BA41-6AA22FACCD9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A14D56B-ECB7-4B9D-8185-0FB0F354DF7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6DAEA50-F015-40DD-AA80-7B8E072E09D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6418DDE-1E0F-4967-A946-22A73126CD84}"/>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E22A6FD-5BDA-42CC-BB21-27B61F30B7A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793A2D5-F8CD-4343-9C0C-9469D9E7977E}"/>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E410B5D-0374-4E07-826E-7C5CD36E351A}"/>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4B7A67C-B711-4616-AA41-EF77EAB8BAC6}"/>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B8B4A88-F596-4683-8DDE-9AE02464CE63}"/>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1893A5A-E07B-42AD-BB97-0F3B256E54F2}"/>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B0286B6-717C-496D-A4E8-32AEF8ADA972}"/>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977BF1B-71CD-4D3E-B7A7-8FD96269F509}"/>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C9534A0-7F01-41B6-A67D-9237A2F8905C}"/>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A8E8C41-B0CF-4AB8-A1A4-C8A0A93A3211}"/>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D53A584-11C7-458F-BE6D-0D4205D09B22}"/>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273893E-2080-4DED-A6F9-5877CFB91C32}"/>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32CC83A-D1A5-49B7-93FA-A84ADD3B6A3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E6303B1-072B-42FF-9B2F-219933093195}"/>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2BD8F374-E381-4F17-A042-1E91A0FB92DA}"/>
            </a:ext>
          </a:extLst>
        </xdr:cNvPr>
        <xdr:cNvCxnSpPr/>
      </xdr:nvCxnSpPr>
      <xdr:spPr>
        <a:xfrm flipV="1">
          <a:off x="4086225" y="553484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251F9240-5FFE-4B01-BD2C-0046E254C248}"/>
            </a:ext>
          </a:extLst>
        </xdr:cNvPr>
        <xdr:cNvSpPr txBox="1"/>
      </xdr:nvSpPr>
      <xdr:spPr>
        <a:xfrm>
          <a:off x="412496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585207A0-8E8F-460C-AE53-EA5FF1EFA763}"/>
            </a:ext>
          </a:extLst>
        </xdr:cNvPr>
        <xdr:cNvCxnSpPr/>
      </xdr:nvCxnSpPr>
      <xdr:spPr>
        <a:xfrm>
          <a:off x="4020820" y="7110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CB1822F-8AE2-46C2-AA3F-9580EF800ADD}"/>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E46FC60-C6F1-4D2F-A476-B72E6DB5259E}"/>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15F28FB0-C04E-4256-AB92-0020D61D0BAD}"/>
            </a:ext>
          </a:extLst>
        </xdr:cNvPr>
        <xdr:cNvSpPr txBox="1"/>
      </xdr:nvSpPr>
      <xdr:spPr>
        <a:xfrm>
          <a:off x="4124960" y="6470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4AE96918-46D2-4D98-BE76-67E49B62BECD}"/>
            </a:ext>
          </a:extLst>
        </xdr:cNvPr>
        <xdr:cNvSpPr/>
      </xdr:nvSpPr>
      <xdr:spPr>
        <a:xfrm>
          <a:off x="4036060" y="6492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86C48D28-9C81-443A-95D3-220D1B74A82C}"/>
            </a:ext>
          </a:extLst>
        </xdr:cNvPr>
        <xdr:cNvSpPr/>
      </xdr:nvSpPr>
      <xdr:spPr>
        <a:xfrm>
          <a:off x="3312160" y="6488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CE02669B-EE67-48AD-9761-C135A011E56D}"/>
            </a:ext>
          </a:extLst>
        </xdr:cNvPr>
        <xdr:cNvSpPr/>
      </xdr:nvSpPr>
      <xdr:spPr>
        <a:xfrm>
          <a:off x="2514600" y="6457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F70A729D-F983-48F5-A70A-10D5CA61D7A9}"/>
            </a:ext>
          </a:extLst>
        </xdr:cNvPr>
        <xdr:cNvSpPr/>
      </xdr:nvSpPr>
      <xdr:spPr>
        <a:xfrm>
          <a:off x="1739900" y="64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8961F5A7-6816-4059-A1D3-A1EE2152473C}"/>
            </a:ext>
          </a:extLst>
        </xdr:cNvPr>
        <xdr:cNvSpPr/>
      </xdr:nvSpPr>
      <xdr:spPr>
        <a:xfrm>
          <a:off x="96520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46F470-FCB2-4864-A71F-0CADB471789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C40F11-24E1-4CE6-A8BA-5ED74900A06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2601091-717D-4514-819A-28B65A9C9C4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8BEEECC-BF1A-4B50-832F-A861166A74AE}"/>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1C27505-16F9-4D96-BEC5-3C70896FFA7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44994</xdr:rowOff>
    </xdr:from>
    <xdr:to>
      <xdr:col>24</xdr:col>
      <xdr:colOff>114300</xdr:colOff>
      <xdr:row>38</xdr:row>
      <xdr:rowOff>146594</xdr:rowOff>
    </xdr:to>
    <xdr:sp macro="" textlink="">
      <xdr:nvSpPr>
        <xdr:cNvPr id="74" name="楕円 73">
          <a:extLst>
            <a:ext uri="{FF2B5EF4-FFF2-40B4-BE49-F238E27FC236}">
              <a16:creationId xmlns:a16="http://schemas.microsoft.com/office/drawing/2014/main" id="{D22210BC-24B2-40F1-88D9-4B3100D3C27F}"/>
            </a:ext>
          </a:extLst>
        </xdr:cNvPr>
        <xdr:cNvSpPr/>
      </xdr:nvSpPr>
      <xdr:spPr>
        <a:xfrm>
          <a:off x="403606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67871</xdr:rowOff>
    </xdr:from>
    <xdr:ext cx="405111" cy="259045"/>
    <xdr:sp macro="" textlink="">
      <xdr:nvSpPr>
        <xdr:cNvPr id="75" name="【道路】&#10;有形固定資産減価償却率該当値テキスト">
          <a:extLst>
            <a:ext uri="{FF2B5EF4-FFF2-40B4-BE49-F238E27FC236}">
              <a16:creationId xmlns:a16="http://schemas.microsoft.com/office/drawing/2014/main" id="{60252687-F545-4170-BAE4-025209BDDDB8}"/>
            </a:ext>
          </a:extLst>
        </xdr:cNvPr>
        <xdr:cNvSpPr txBox="1"/>
      </xdr:nvSpPr>
      <xdr:spPr>
        <a:xfrm>
          <a:off x="4124960" y="62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a:extLst>
            <a:ext uri="{FF2B5EF4-FFF2-40B4-BE49-F238E27FC236}">
              <a16:creationId xmlns:a16="http://schemas.microsoft.com/office/drawing/2014/main" id="{F29BFC70-D5FF-4B80-B468-F6C5917CBBDD}"/>
            </a:ext>
          </a:extLst>
        </xdr:cNvPr>
        <xdr:cNvSpPr/>
      </xdr:nvSpPr>
      <xdr:spPr>
        <a:xfrm>
          <a:off x="3312160" y="63761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95794</xdr:rowOff>
    </xdr:to>
    <xdr:cxnSp macro="">
      <xdr:nvCxnSpPr>
        <xdr:cNvPr id="77" name="直線コネクタ 76">
          <a:extLst>
            <a:ext uri="{FF2B5EF4-FFF2-40B4-BE49-F238E27FC236}">
              <a16:creationId xmlns:a16="http://schemas.microsoft.com/office/drawing/2014/main" id="{778F7A5E-6544-44F7-B322-C725A49D3290}"/>
            </a:ext>
          </a:extLst>
        </xdr:cNvPr>
        <xdr:cNvCxnSpPr/>
      </xdr:nvCxnSpPr>
      <xdr:spPr>
        <a:xfrm>
          <a:off x="3355340" y="6426926"/>
          <a:ext cx="7315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160927</xdr:rowOff>
    </xdr:from>
    <xdr:to>
      <xdr:col>15</xdr:col>
      <xdr:colOff>101600</xdr:colOff>
      <xdr:row>38</xdr:row>
      <xdr:rowOff>91077</xdr:rowOff>
    </xdr:to>
    <xdr:sp macro="" textlink="">
      <xdr:nvSpPr>
        <xdr:cNvPr id="78" name="楕円 77">
          <a:extLst>
            <a:ext uri="{FF2B5EF4-FFF2-40B4-BE49-F238E27FC236}">
              <a16:creationId xmlns:a16="http://schemas.microsoft.com/office/drawing/2014/main" id="{999DADDD-0D1C-4C50-A047-5528BBE71C7F}"/>
            </a:ext>
          </a:extLst>
        </xdr:cNvPr>
        <xdr:cNvSpPr/>
      </xdr:nvSpPr>
      <xdr:spPr>
        <a:xfrm>
          <a:off x="2514600" y="6363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40277</xdr:rowOff>
    </xdr:from>
    <xdr:to>
      <xdr:col>19</xdr:col>
      <xdr:colOff>177800</xdr:colOff>
      <xdr:row>38</xdr:row>
      <xdr:rowOff>56606</xdr:rowOff>
    </xdr:to>
    <xdr:cxnSp macro="">
      <xdr:nvCxnSpPr>
        <xdr:cNvPr id="79" name="直線コネクタ 78">
          <a:extLst>
            <a:ext uri="{FF2B5EF4-FFF2-40B4-BE49-F238E27FC236}">
              <a16:creationId xmlns:a16="http://schemas.microsoft.com/office/drawing/2014/main" id="{BA38108D-6EAA-4B3C-9A80-D3101F0DC65B}"/>
            </a:ext>
          </a:extLst>
        </xdr:cNvPr>
        <xdr:cNvCxnSpPr/>
      </xdr:nvCxnSpPr>
      <xdr:spPr>
        <a:xfrm>
          <a:off x="2565400" y="6410597"/>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167459</xdr:rowOff>
    </xdr:from>
    <xdr:to>
      <xdr:col>10</xdr:col>
      <xdr:colOff>165100</xdr:colOff>
      <xdr:row>38</xdr:row>
      <xdr:rowOff>97609</xdr:rowOff>
    </xdr:to>
    <xdr:sp macro="" textlink="">
      <xdr:nvSpPr>
        <xdr:cNvPr id="80" name="楕円 79">
          <a:extLst>
            <a:ext uri="{FF2B5EF4-FFF2-40B4-BE49-F238E27FC236}">
              <a16:creationId xmlns:a16="http://schemas.microsoft.com/office/drawing/2014/main" id="{64C6CC18-9037-4FD7-8613-3E30517F8238}"/>
            </a:ext>
          </a:extLst>
        </xdr:cNvPr>
        <xdr:cNvSpPr/>
      </xdr:nvSpPr>
      <xdr:spPr>
        <a:xfrm>
          <a:off x="1739900" y="6370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46809</xdr:rowOff>
    </xdr:to>
    <xdr:cxnSp macro="">
      <xdr:nvCxnSpPr>
        <xdr:cNvPr id="81" name="直線コネクタ 80">
          <a:extLst>
            <a:ext uri="{FF2B5EF4-FFF2-40B4-BE49-F238E27FC236}">
              <a16:creationId xmlns:a16="http://schemas.microsoft.com/office/drawing/2014/main" id="{A1E81C67-F4BF-4BAE-B285-287A4243AACB}"/>
            </a:ext>
          </a:extLst>
        </xdr:cNvPr>
        <xdr:cNvCxnSpPr/>
      </xdr:nvCxnSpPr>
      <xdr:spPr>
        <a:xfrm flipV="1">
          <a:off x="1790700" y="6410597"/>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6BE621BF-9FBB-44DC-A21F-C49596BE0340}"/>
            </a:ext>
          </a:extLst>
        </xdr:cNvPr>
        <xdr:cNvSpPr/>
      </xdr:nvSpPr>
      <xdr:spPr>
        <a:xfrm>
          <a:off x="965200" y="6379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46809</xdr:rowOff>
    </xdr:from>
    <xdr:to>
      <xdr:col>10</xdr:col>
      <xdr:colOff>114300</xdr:colOff>
      <xdr:row>38</xdr:row>
      <xdr:rowOff>59872</xdr:rowOff>
    </xdr:to>
    <xdr:cxnSp macro="">
      <xdr:nvCxnSpPr>
        <xdr:cNvPr id="83" name="直線コネクタ 82">
          <a:extLst>
            <a:ext uri="{FF2B5EF4-FFF2-40B4-BE49-F238E27FC236}">
              <a16:creationId xmlns:a16="http://schemas.microsoft.com/office/drawing/2014/main" id="{542D2B2A-5CA7-4986-82DA-4465CDD910C1}"/>
            </a:ext>
          </a:extLst>
        </xdr:cNvPr>
        <xdr:cNvCxnSpPr/>
      </xdr:nvCxnSpPr>
      <xdr:spPr>
        <a:xfrm flipV="1">
          <a:off x="1008380" y="6417129"/>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371A215A-1B76-422B-B2AD-47E920EAD7AD}"/>
            </a:ext>
          </a:extLst>
        </xdr:cNvPr>
        <xdr:cNvSpPr txBox="1"/>
      </xdr:nvSpPr>
      <xdr:spPr>
        <a:xfrm>
          <a:off x="317056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A8A580A1-221E-45EC-9B86-E30A9ED35AD4}"/>
            </a:ext>
          </a:extLst>
        </xdr:cNvPr>
        <xdr:cNvSpPr txBox="1"/>
      </xdr:nvSpPr>
      <xdr:spPr>
        <a:xfrm>
          <a:off x="238570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613CB3CD-4971-4EBC-9110-6F5B67577F0D}"/>
            </a:ext>
          </a:extLst>
        </xdr:cNvPr>
        <xdr:cNvSpPr txBox="1"/>
      </xdr:nvSpPr>
      <xdr:spPr>
        <a:xfrm>
          <a:off x="1611004"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A818F347-F12E-4874-9326-3566A88C3A2D}"/>
            </a:ext>
          </a:extLst>
        </xdr:cNvPr>
        <xdr:cNvSpPr txBox="1"/>
      </xdr:nvSpPr>
      <xdr:spPr>
        <a:xfrm>
          <a:off x="836304" y="649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123933</xdr:rowOff>
    </xdr:from>
    <xdr:ext cx="405111" cy="259045"/>
    <xdr:sp macro="" textlink="">
      <xdr:nvSpPr>
        <xdr:cNvPr id="88" name="n_1mainValue【道路】&#10;有形固定資産減価償却率">
          <a:extLst>
            <a:ext uri="{FF2B5EF4-FFF2-40B4-BE49-F238E27FC236}">
              <a16:creationId xmlns:a16="http://schemas.microsoft.com/office/drawing/2014/main" id="{4C71B4A0-9D8E-4C55-ACAE-1E51CF1834F0}"/>
            </a:ext>
          </a:extLst>
        </xdr:cNvPr>
        <xdr:cNvSpPr txBox="1"/>
      </xdr:nvSpPr>
      <xdr:spPr>
        <a:xfrm>
          <a:off x="317056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9" name="n_2mainValue【道路】&#10;有形固定資産減価償却率">
          <a:extLst>
            <a:ext uri="{FF2B5EF4-FFF2-40B4-BE49-F238E27FC236}">
              <a16:creationId xmlns:a16="http://schemas.microsoft.com/office/drawing/2014/main" id="{BD3BD1C1-1798-4AA2-9771-AD31077F6440}"/>
            </a:ext>
          </a:extLst>
        </xdr:cNvPr>
        <xdr:cNvSpPr txBox="1"/>
      </xdr:nvSpPr>
      <xdr:spPr>
        <a:xfrm>
          <a:off x="238570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114135</xdr:rowOff>
    </xdr:from>
    <xdr:ext cx="405111" cy="259045"/>
    <xdr:sp macro="" textlink="">
      <xdr:nvSpPr>
        <xdr:cNvPr id="90" name="n_3mainValue【道路】&#10;有形固定資産減価償却率">
          <a:extLst>
            <a:ext uri="{FF2B5EF4-FFF2-40B4-BE49-F238E27FC236}">
              <a16:creationId xmlns:a16="http://schemas.microsoft.com/office/drawing/2014/main" id="{330A3AAA-0A21-4B4A-A957-F3B6E2EAE871}"/>
            </a:ext>
          </a:extLst>
        </xdr:cNvPr>
        <xdr:cNvSpPr txBox="1"/>
      </xdr:nvSpPr>
      <xdr:spPr>
        <a:xfrm>
          <a:off x="1611004" y="614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91" name="n_4mainValue【道路】&#10;有形固定資産減価償却率">
          <a:extLst>
            <a:ext uri="{FF2B5EF4-FFF2-40B4-BE49-F238E27FC236}">
              <a16:creationId xmlns:a16="http://schemas.microsoft.com/office/drawing/2014/main" id="{657E53DC-105A-410A-B646-8197CF326040}"/>
            </a:ext>
          </a:extLst>
        </xdr:cNvPr>
        <xdr:cNvSpPr txBox="1"/>
      </xdr:nvSpPr>
      <xdr:spPr>
        <a:xfrm>
          <a:off x="836304" y="616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76AB0AE-F4A1-410F-9238-1D6AE0D8D26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6114E33-6EE7-4E22-84C1-C478A493CCF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BF171D7-5E70-447E-828A-D6301760FA7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54D5EB0-589A-423F-86A0-FA162B5DA48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F4C3310-3F32-4FFC-BD16-E07FD7C7FA87}"/>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68F9AD8-0F61-453A-8335-453292ACA61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07F4274-2BC5-456F-816C-00881E03858B}"/>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1EE118F-2E3A-4BA6-ADE2-C88119A2001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319DE1F-E0B5-421E-A706-535B1490302F}"/>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3494B54-C4FF-49F4-BFD9-13B9FA2E394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6F18F14-16B8-4B4A-A160-D1575171FBE1}"/>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98F736A-E6CA-48E5-90A3-74B22B226EBD}"/>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7F44648-99AA-49A4-83E7-B09D5B098901}"/>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C055D6F3-F652-44FD-B46B-371D75C45081}"/>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BEA3068-9D50-4F0E-9256-42308C314212}"/>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BCC0F605-22BF-4892-B444-7B7448AAC31D}"/>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34D410F-46FC-4902-A1CD-CD07D902B262}"/>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EF72064-C7CC-43CA-9EA5-584199859F8D}"/>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3B865FB-EE35-4790-AD1D-50559D69F9DC}"/>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CCD84B23-C58D-4435-A793-693B1D437718}"/>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D38AF20-E90A-4E22-B430-2CD44654B9BD}"/>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48EFD00D-DDD4-4FD7-B434-F97835D03FC7}"/>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7111A46-4CE2-4B88-A9E2-70128C5AF5E7}"/>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297A9688-D76F-43E4-A2F0-F190E3D98573}"/>
            </a:ext>
          </a:extLst>
        </xdr:cNvPr>
        <xdr:cNvCxnSpPr/>
      </xdr:nvCxnSpPr>
      <xdr:spPr>
        <a:xfrm flipV="1">
          <a:off x="9219565" y="5600829"/>
          <a:ext cx="0" cy="147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EE38360B-0795-44E9-84A0-CB754A53AEC5}"/>
            </a:ext>
          </a:extLst>
        </xdr:cNvPr>
        <xdr:cNvSpPr txBox="1"/>
      </xdr:nvSpPr>
      <xdr:spPr>
        <a:xfrm>
          <a:off x="9258300" y="708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D6356321-F7C6-4418-BDFE-CE5A22D7BB83}"/>
            </a:ext>
          </a:extLst>
        </xdr:cNvPr>
        <xdr:cNvCxnSpPr/>
      </xdr:nvCxnSpPr>
      <xdr:spPr>
        <a:xfrm>
          <a:off x="9154160" y="7078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D85D70BF-5296-4CDA-874B-65C234DED2BC}"/>
            </a:ext>
          </a:extLst>
        </xdr:cNvPr>
        <xdr:cNvSpPr txBox="1"/>
      </xdr:nvSpPr>
      <xdr:spPr>
        <a:xfrm>
          <a:off x="9258300" y="537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C6CE20B5-4C80-4673-A222-99E8D1FF78B4}"/>
            </a:ext>
          </a:extLst>
        </xdr:cNvPr>
        <xdr:cNvCxnSpPr/>
      </xdr:nvCxnSpPr>
      <xdr:spPr>
        <a:xfrm>
          <a:off x="9154160" y="5600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3205C272-B1C1-4D6B-8075-3AF6F78F0BEF}"/>
            </a:ext>
          </a:extLst>
        </xdr:cNvPr>
        <xdr:cNvSpPr txBox="1"/>
      </xdr:nvSpPr>
      <xdr:spPr>
        <a:xfrm>
          <a:off x="9258300" y="672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B2C49C69-D8D3-42CF-AF8E-54C737B6E473}"/>
            </a:ext>
          </a:extLst>
        </xdr:cNvPr>
        <xdr:cNvSpPr/>
      </xdr:nvSpPr>
      <xdr:spPr>
        <a:xfrm>
          <a:off x="9192260" y="6870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D1A38A6B-38DF-42DB-95BB-2EA4B8EE5606}"/>
            </a:ext>
          </a:extLst>
        </xdr:cNvPr>
        <xdr:cNvSpPr/>
      </xdr:nvSpPr>
      <xdr:spPr>
        <a:xfrm>
          <a:off x="8445500" y="68749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D36980F3-7933-4BAC-BFCB-AA9550F78179}"/>
            </a:ext>
          </a:extLst>
        </xdr:cNvPr>
        <xdr:cNvSpPr/>
      </xdr:nvSpPr>
      <xdr:spPr>
        <a:xfrm>
          <a:off x="7670800" y="686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7CED8BF6-5662-42F3-BE45-81F21B68AE4B}"/>
            </a:ext>
          </a:extLst>
        </xdr:cNvPr>
        <xdr:cNvSpPr/>
      </xdr:nvSpPr>
      <xdr:spPr>
        <a:xfrm>
          <a:off x="687324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1EC8E099-E14E-4937-9CD2-1E3DA855EBC4}"/>
            </a:ext>
          </a:extLst>
        </xdr:cNvPr>
        <xdr:cNvSpPr/>
      </xdr:nvSpPr>
      <xdr:spPr>
        <a:xfrm>
          <a:off x="6098540" y="6874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30B403C-A7F9-4876-903D-32BE1999087B}"/>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EF8340E-5785-4AAA-9555-EA54F5F5161F}"/>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00ED679-7A41-4325-8015-FB50737780EC}"/>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FA36903-6516-4D8C-9CAC-B9BE438CEF0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9F2BDFC-43BA-4899-B5E8-D8F75E1DEE06}"/>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116000</xdr:rowOff>
    </xdr:from>
    <xdr:to>
      <xdr:col>55</xdr:col>
      <xdr:colOff>50800</xdr:colOff>
      <xdr:row>42</xdr:row>
      <xdr:rowOff>46150</xdr:rowOff>
    </xdr:to>
    <xdr:sp macro="" textlink="">
      <xdr:nvSpPr>
        <xdr:cNvPr id="131" name="楕円 130">
          <a:extLst>
            <a:ext uri="{FF2B5EF4-FFF2-40B4-BE49-F238E27FC236}">
              <a16:creationId xmlns:a16="http://schemas.microsoft.com/office/drawing/2014/main" id="{4CE14629-5627-4A3A-85F6-C96A1563B737}"/>
            </a:ext>
          </a:extLst>
        </xdr:cNvPr>
        <xdr:cNvSpPr/>
      </xdr:nvSpPr>
      <xdr:spPr>
        <a:xfrm>
          <a:off x="9192260" y="6989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30927</xdr:rowOff>
    </xdr:from>
    <xdr:ext cx="534377" cy="259045"/>
    <xdr:sp macro="" textlink="">
      <xdr:nvSpPr>
        <xdr:cNvPr id="132" name="【道路】&#10;一人当たり延長該当値テキスト">
          <a:extLst>
            <a:ext uri="{FF2B5EF4-FFF2-40B4-BE49-F238E27FC236}">
              <a16:creationId xmlns:a16="http://schemas.microsoft.com/office/drawing/2014/main" id="{17CF5F49-0061-4E79-A487-FF1048353E38}"/>
            </a:ext>
          </a:extLst>
        </xdr:cNvPr>
        <xdr:cNvSpPr txBox="1"/>
      </xdr:nvSpPr>
      <xdr:spPr>
        <a:xfrm>
          <a:off x="9258300" y="69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116964</xdr:rowOff>
    </xdr:from>
    <xdr:to>
      <xdr:col>50</xdr:col>
      <xdr:colOff>165100</xdr:colOff>
      <xdr:row>42</xdr:row>
      <xdr:rowOff>47114</xdr:rowOff>
    </xdr:to>
    <xdr:sp macro="" textlink="">
      <xdr:nvSpPr>
        <xdr:cNvPr id="133" name="楕円 132">
          <a:extLst>
            <a:ext uri="{FF2B5EF4-FFF2-40B4-BE49-F238E27FC236}">
              <a16:creationId xmlns:a16="http://schemas.microsoft.com/office/drawing/2014/main" id="{35ED5222-FCDA-429C-B41B-55CCAF78D33C}"/>
            </a:ext>
          </a:extLst>
        </xdr:cNvPr>
        <xdr:cNvSpPr/>
      </xdr:nvSpPr>
      <xdr:spPr>
        <a:xfrm>
          <a:off x="8445500" y="6990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166800</xdr:rowOff>
    </xdr:from>
    <xdr:to>
      <xdr:col>55</xdr:col>
      <xdr:colOff>0</xdr:colOff>
      <xdr:row>41</xdr:row>
      <xdr:rowOff>167764</xdr:rowOff>
    </xdr:to>
    <xdr:cxnSp macro="">
      <xdr:nvCxnSpPr>
        <xdr:cNvPr id="134" name="直線コネクタ 133">
          <a:extLst>
            <a:ext uri="{FF2B5EF4-FFF2-40B4-BE49-F238E27FC236}">
              <a16:creationId xmlns:a16="http://schemas.microsoft.com/office/drawing/2014/main" id="{9265820E-6856-4104-8A04-B7AC3724EE66}"/>
            </a:ext>
          </a:extLst>
        </xdr:cNvPr>
        <xdr:cNvCxnSpPr/>
      </xdr:nvCxnSpPr>
      <xdr:spPr>
        <a:xfrm flipV="1">
          <a:off x="8496300" y="7040040"/>
          <a:ext cx="7239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117618</xdr:rowOff>
    </xdr:from>
    <xdr:to>
      <xdr:col>46</xdr:col>
      <xdr:colOff>38100</xdr:colOff>
      <xdr:row>42</xdr:row>
      <xdr:rowOff>47768</xdr:rowOff>
    </xdr:to>
    <xdr:sp macro="" textlink="">
      <xdr:nvSpPr>
        <xdr:cNvPr id="135" name="楕円 134">
          <a:extLst>
            <a:ext uri="{FF2B5EF4-FFF2-40B4-BE49-F238E27FC236}">
              <a16:creationId xmlns:a16="http://schemas.microsoft.com/office/drawing/2014/main" id="{C668C585-7EA8-408D-9FC2-4083DCA6EABD}"/>
            </a:ext>
          </a:extLst>
        </xdr:cNvPr>
        <xdr:cNvSpPr/>
      </xdr:nvSpPr>
      <xdr:spPr>
        <a:xfrm>
          <a:off x="7670800" y="69908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167764</xdr:rowOff>
    </xdr:from>
    <xdr:to>
      <xdr:col>50</xdr:col>
      <xdr:colOff>114300</xdr:colOff>
      <xdr:row>41</xdr:row>
      <xdr:rowOff>168418</xdr:rowOff>
    </xdr:to>
    <xdr:cxnSp macro="">
      <xdr:nvCxnSpPr>
        <xdr:cNvPr id="136" name="直線コネクタ 135">
          <a:extLst>
            <a:ext uri="{FF2B5EF4-FFF2-40B4-BE49-F238E27FC236}">
              <a16:creationId xmlns:a16="http://schemas.microsoft.com/office/drawing/2014/main" id="{64CA9E65-491A-497E-85E9-BDC15CF1DE40}"/>
            </a:ext>
          </a:extLst>
        </xdr:cNvPr>
        <xdr:cNvCxnSpPr/>
      </xdr:nvCxnSpPr>
      <xdr:spPr>
        <a:xfrm flipV="1">
          <a:off x="7713980" y="7041004"/>
          <a:ext cx="78232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118111</xdr:rowOff>
    </xdr:from>
    <xdr:to>
      <xdr:col>41</xdr:col>
      <xdr:colOff>101600</xdr:colOff>
      <xdr:row>42</xdr:row>
      <xdr:rowOff>48261</xdr:rowOff>
    </xdr:to>
    <xdr:sp macro="" textlink="">
      <xdr:nvSpPr>
        <xdr:cNvPr id="137" name="楕円 136">
          <a:extLst>
            <a:ext uri="{FF2B5EF4-FFF2-40B4-BE49-F238E27FC236}">
              <a16:creationId xmlns:a16="http://schemas.microsoft.com/office/drawing/2014/main" id="{62B212CE-807C-46A8-9CFC-CBF0429F1DCD}"/>
            </a:ext>
          </a:extLst>
        </xdr:cNvPr>
        <xdr:cNvSpPr/>
      </xdr:nvSpPr>
      <xdr:spPr>
        <a:xfrm>
          <a:off x="6873240" y="6991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168418</xdr:rowOff>
    </xdr:from>
    <xdr:to>
      <xdr:col>45</xdr:col>
      <xdr:colOff>177800</xdr:colOff>
      <xdr:row>41</xdr:row>
      <xdr:rowOff>168911</xdr:rowOff>
    </xdr:to>
    <xdr:cxnSp macro="">
      <xdr:nvCxnSpPr>
        <xdr:cNvPr id="138" name="直線コネクタ 137">
          <a:extLst>
            <a:ext uri="{FF2B5EF4-FFF2-40B4-BE49-F238E27FC236}">
              <a16:creationId xmlns:a16="http://schemas.microsoft.com/office/drawing/2014/main" id="{F60AF789-8D24-4B25-B40D-13E296861AFE}"/>
            </a:ext>
          </a:extLst>
        </xdr:cNvPr>
        <xdr:cNvCxnSpPr/>
      </xdr:nvCxnSpPr>
      <xdr:spPr>
        <a:xfrm flipV="1">
          <a:off x="6924040" y="7041658"/>
          <a:ext cx="78994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118838</xdr:rowOff>
    </xdr:from>
    <xdr:to>
      <xdr:col>36</xdr:col>
      <xdr:colOff>165100</xdr:colOff>
      <xdr:row>42</xdr:row>
      <xdr:rowOff>48988</xdr:rowOff>
    </xdr:to>
    <xdr:sp macro="" textlink="">
      <xdr:nvSpPr>
        <xdr:cNvPr id="139" name="楕円 138">
          <a:extLst>
            <a:ext uri="{FF2B5EF4-FFF2-40B4-BE49-F238E27FC236}">
              <a16:creationId xmlns:a16="http://schemas.microsoft.com/office/drawing/2014/main" id="{5F95E85F-646F-4C09-9A5D-340F58432CF0}"/>
            </a:ext>
          </a:extLst>
        </xdr:cNvPr>
        <xdr:cNvSpPr/>
      </xdr:nvSpPr>
      <xdr:spPr>
        <a:xfrm>
          <a:off x="6098540" y="69920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168911</xdr:rowOff>
    </xdr:from>
    <xdr:to>
      <xdr:col>41</xdr:col>
      <xdr:colOff>50800</xdr:colOff>
      <xdr:row>41</xdr:row>
      <xdr:rowOff>169638</xdr:rowOff>
    </xdr:to>
    <xdr:cxnSp macro="">
      <xdr:nvCxnSpPr>
        <xdr:cNvPr id="140" name="直線コネクタ 139">
          <a:extLst>
            <a:ext uri="{FF2B5EF4-FFF2-40B4-BE49-F238E27FC236}">
              <a16:creationId xmlns:a16="http://schemas.microsoft.com/office/drawing/2014/main" id="{F443F713-2228-40DA-9E37-150AE4713FB1}"/>
            </a:ext>
          </a:extLst>
        </xdr:cNvPr>
        <xdr:cNvCxnSpPr/>
      </xdr:nvCxnSpPr>
      <xdr:spPr>
        <a:xfrm flipV="1">
          <a:off x="6149340" y="7042151"/>
          <a:ext cx="7747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C4B91E91-EBE9-4A22-BA6F-C5A5D8657510}"/>
            </a:ext>
          </a:extLst>
        </xdr:cNvPr>
        <xdr:cNvSpPr txBox="1"/>
      </xdr:nvSpPr>
      <xdr:spPr>
        <a:xfrm>
          <a:off x="8239271" y="66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454D72E6-2140-4690-B78B-3C631BE8B50C}"/>
            </a:ext>
          </a:extLst>
        </xdr:cNvPr>
        <xdr:cNvSpPr txBox="1"/>
      </xdr:nvSpPr>
      <xdr:spPr>
        <a:xfrm>
          <a:off x="7477271" y="66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0A499604-CBC9-43EE-B751-11066E8485FB}"/>
            </a:ext>
          </a:extLst>
        </xdr:cNvPr>
        <xdr:cNvSpPr txBox="1"/>
      </xdr:nvSpPr>
      <xdr:spPr>
        <a:xfrm>
          <a:off x="6702571" y="66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5739E079-528D-421A-8FEA-7CA9CFDCAE32}"/>
            </a:ext>
          </a:extLst>
        </xdr:cNvPr>
        <xdr:cNvSpPr txBox="1"/>
      </xdr:nvSpPr>
      <xdr:spPr>
        <a:xfrm>
          <a:off x="5905011" y="66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38241</xdr:rowOff>
    </xdr:from>
    <xdr:ext cx="534377" cy="259045"/>
    <xdr:sp macro="" textlink="">
      <xdr:nvSpPr>
        <xdr:cNvPr id="145" name="n_1mainValue【道路】&#10;一人当たり延長">
          <a:extLst>
            <a:ext uri="{FF2B5EF4-FFF2-40B4-BE49-F238E27FC236}">
              <a16:creationId xmlns:a16="http://schemas.microsoft.com/office/drawing/2014/main" id="{5A28E8F7-30F7-46D6-8CF6-8F4833D175A5}"/>
            </a:ext>
          </a:extLst>
        </xdr:cNvPr>
        <xdr:cNvSpPr txBox="1"/>
      </xdr:nvSpPr>
      <xdr:spPr>
        <a:xfrm>
          <a:off x="8239271" y="707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38895</xdr:rowOff>
    </xdr:from>
    <xdr:ext cx="534377" cy="259045"/>
    <xdr:sp macro="" textlink="">
      <xdr:nvSpPr>
        <xdr:cNvPr id="146" name="n_2mainValue【道路】&#10;一人当たり延長">
          <a:extLst>
            <a:ext uri="{FF2B5EF4-FFF2-40B4-BE49-F238E27FC236}">
              <a16:creationId xmlns:a16="http://schemas.microsoft.com/office/drawing/2014/main" id="{121B46D2-15DF-40DD-AB5A-7119B8D1F21D}"/>
            </a:ext>
          </a:extLst>
        </xdr:cNvPr>
        <xdr:cNvSpPr txBox="1"/>
      </xdr:nvSpPr>
      <xdr:spPr>
        <a:xfrm>
          <a:off x="7477271" y="70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39388</xdr:rowOff>
    </xdr:from>
    <xdr:ext cx="534377" cy="259045"/>
    <xdr:sp macro="" textlink="">
      <xdr:nvSpPr>
        <xdr:cNvPr id="147" name="n_3mainValue【道路】&#10;一人当たり延長">
          <a:extLst>
            <a:ext uri="{FF2B5EF4-FFF2-40B4-BE49-F238E27FC236}">
              <a16:creationId xmlns:a16="http://schemas.microsoft.com/office/drawing/2014/main" id="{2FFF2ABB-9271-4965-9A2A-8056FBE1CA50}"/>
            </a:ext>
          </a:extLst>
        </xdr:cNvPr>
        <xdr:cNvSpPr txBox="1"/>
      </xdr:nvSpPr>
      <xdr:spPr>
        <a:xfrm>
          <a:off x="6702571" y="70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40115</xdr:rowOff>
    </xdr:from>
    <xdr:ext cx="534377" cy="259045"/>
    <xdr:sp macro="" textlink="">
      <xdr:nvSpPr>
        <xdr:cNvPr id="148" name="n_4mainValue【道路】&#10;一人当たり延長">
          <a:extLst>
            <a:ext uri="{FF2B5EF4-FFF2-40B4-BE49-F238E27FC236}">
              <a16:creationId xmlns:a16="http://schemas.microsoft.com/office/drawing/2014/main" id="{B7076149-188C-41BF-A055-AC2B3E6F211B}"/>
            </a:ext>
          </a:extLst>
        </xdr:cNvPr>
        <xdr:cNvSpPr txBox="1"/>
      </xdr:nvSpPr>
      <xdr:spPr>
        <a:xfrm>
          <a:off x="5905011" y="70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060EC70-8BF7-495B-9E6B-C335CA6C5A7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D22E00C-D229-4606-A2E4-AE55AE45638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0AA0F29-E756-4F41-A98F-2CE92CF57E5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538425F-62FE-42E4-B507-5419B72B8E3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F562A5C-172A-4D29-B568-CA6C4F5722F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FDFDAA4-8691-4EC7-8444-5BE387E6DF5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E66C919-375D-4E85-AFB2-CAC3E6AFC1FD}"/>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850D06F-5317-4641-B20F-F19A9F81213E}"/>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1290532-0123-4830-950C-B88579F0020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7A6F6FE-7331-44A8-8F53-CEC2CB5BEE0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9E5A8B0-4AE9-4AB5-8F8C-8CCAE94D256C}"/>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2078BE2-7A05-413D-B356-6BFE443A00E9}"/>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6BBA2B3-29F8-43B7-BB5B-65976A330739}"/>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5071FCB-62AE-4787-A7E1-26CB1484B3AF}"/>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51F6815-66C5-4B81-8852-8303E2DD5BCD}"/>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656ADCE-DA3C-4275-8537-59D68190E359}"/>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FCE5EEC-3190-4138-83A5-646B9BE6A118}"/>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8435A6E-E29F-43A3-B493-94674A4B172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53A1ECA-41C6-42FB-AEB4-1245875C0144}"/>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FF4AEDD-C57F-47D8-9EDE-06CAD7F5679D}"/>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A32953F-2354-496E-9C39-2EA26049A42D}"/>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1E74D8A-DB8E-4EC4-A3D4-E33C3455805E}"/>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B2D8BE3-FB54-476C-BDBB-FB744EAF6B61}"/>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9124D77-08E6-42C8-B442-B1907354D063}"/>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4D179DC-8280-423C-8094-8AF01CD8F49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2A538FA5-CB58-4771-89D3-8EDCBF8E6B80}"/>
            </a:ext>
          </a:extLst>
        </xdr:cNvPr>
        <xdr:cNvCxnSpPr/>
      </xdr:nvCxnSpPr>
      <xdr:spPr>
        <a:xfrm flipV="1">
          <a:off x="4086225" y="932960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C983B2E2-D784-4E37-811C-79917B0F32B7}"/>
            </a:ext>
          </a:extLst>
        </xdr:cNvPr>
        <xdr:cNvSpPr txBox="1"/>
      </xdr:nvSpPr>
      <xdr:spPr>
        <a:xfrm>
          <a:off x="412496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74C461E5-CFB1-4B4F-B140-CF62F15AD185}"/>
            </a:ext>
          </a:extLst>
        </xdr:cNvPr>
        <xdr:cNvCxnSpPr/>
      </xdr:nvCxnSpPr>
      <xdr:spPr>
        <a:xfrm>
          <a:off x="402082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8DFAFAAE-D69E-412D-B259-737233694769}"/>
            </a:ext>
          </a:extLst>
        </xdr:cNvPr>
        <xdr:cNvSpPr txBox="1"/>
      </xdr:nvSpPr>
      <xdr:spPr>
        <a:xfrm>
          <a:off x="4124960" y="9108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DD73CDFF-F90B-48CF-B002-0EA01524B7EA}"/>
            </a:ext>
          </a:extLst>
        </xdr:cNvPr>
        <xdr:cNvCxnSpPr/>
      </xdr:nvCxnSpPr>
      <xdr:spPr>
        <a:xfrm>
          <a:off x="402082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B3751961-3A67-4303-A52A-A1B577E0BCC7}"/>
            </a:ext>
          </a:extLst>
        </xdr:cNvPr>
        <xdr:cNvSpPr txBox="1"/>
      </xdr:nvSpPr>
      <xdr:spPr>
        <a:xfrm>
          <a:off x="4124960" y="1015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52059EA3-4AAA-417B-B974-80812781D835}"/>
            </a:ext>
          </a:extLst>
        </xdr:cNvPr>
        <xdr:cNvSpPr/>
      </xdr:nvSpPr>
      <xdr:spPr>
        <a:xfrm>
          <a:off x="4036060" y="1017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4BAD51E0-18FD-457F-BFD3-24375E8A0F91}"/>
            </a:ext>
          </a:extLst>
        </xdr:cNvPr>
        <xdr:cNvSpPr/>
      </xdr:nvSpPr>
      <xdr:spPr>
        <a:xfrm>
          <a:off x="3312160" y="10190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79A8657-FA39-4A0E-8420-998C0EF4AA60}"/>
            </a:ext>
          </a:extLst>
        </xdr:cNvPr>
        <xdr:cNvSpPr/>
      </xdr:nvSpPr>
      <xdr:spPr>
        <a:xfrm>
          <a:off x="25146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B9982B42-BD97-496C-996A-F733F23E3D40}"/>
            </a:ext>
          </a:extLst>
        </xdr:cNvPr>
        <xdr:cNvSpPr/>
      </xdr:nvSpPr>
      <xdr:spPr>
        <a:xfrm>
          <a:off x="173990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963E7DD1-5495-4D0C-8189-7DBFEA33810A}"/>
            </a:ext>
          </a:extLst>
        </xdr:cNvPr>
        <xdr:cNvSpPr/>
      </xdr:nvSpPr>
      <xdr:spPr>
        <a:xfrm>
          <a:off x="965200" y="10125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8501722-6E28-4CD0-BB46-21A8F65EEF7C}"/>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1F9FCDD-6B01-4F58-BD4A-2714E2F4E581}"/>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F004EFD-40E7-48EF-A822-64811337581F}"/>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419E358-1230-49AD-8597-2CFF0335D3B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EA10DEC-6399-4F7C-AD1B-7752C64AF2F2}"/>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25944</xdr:rowOff>
    </xdr:from>
    <xdr:to>
      <xdr:col>24</xdr:col>
      <xdr:colOff>114300</xdr:colOff>
      <xdr:row>60</xdr:row>
      <xdr:rowOff>127544</xdr:rowOff>
    </xdr:to>
    <xdr:sp macro="" textlink="">
      <xdr:nvSpPr>
        <xdr:cNvPr id="190" name="楕円 189">
          <a:extLst>
            <a:ext uri="{FF2B5EF4-FFF2-40B4-BE49-F238E27FC236}">
              <a16:creationId xmlns:a16="http://schemas.microsoft.com/office/drawing/2014/main" id="{C8D1AD6F-6D16-432E-87D9-65B3A944475D}"/>
            </a:ext>
          </a:extLst>
        </xdr:cNvPr>
        <xdr:cNvSpPr/>
      </xdr:nvSpPr>
      <xdr:spPr>
        <a:xfrm>
          <a:off x="403606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48821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4D9FB46-B974-4BA6-80E0-59BCA0A280CF}"/>
            </a:ext>
          </a:extLst>
        </xdr:cNvPr>
        <xdr:cNvSpPr txBox="1"/>
      </xdr:nvSpPr>
      <xdr:spPr>
        <a:xfrm>
          <a:off x="4124960"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171269</xdr:rowOff>
    </xdr:from>
    <xdr:to>
      <xdr:col>20</xdr:col>
      <xdr:colOff>38100</xdr:colOff>
      <xdr:row>60</xdr:row>
      <xdr:rowOff>101419</xdr:rowOff>
    </xdr:to>
    <xdr:sp macro="" textlink="">
      <xdr:nvSpPr>
        <xdr:cNvPr id="192" name="楕円 191">
          <a:extLst>
            <a:ext uri="{FF2B5EF4-FFF2-40B4-BE49-F238E27FC236}">
              <a16:creationId xmlns:a16="http://schemas.microsoft.com/office/drawing/2014/main" id="{CF9B9926-6EE0-4986-8FDC-177699E4F554}"/>
            </a:ext>
          </a:extLst>
        </xdr:cNvPr>
        <xdr:cNvSpPr/>
      </xdr:nvSpPr>
      <xdr:spPr>
        <a:xfrm>
          <a:off x="3312160" y="100620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50619</xdr:rowOff>
    </xdr:from>
    <xdr:to>
      <xdr:col>24</xdr:col>
      <xdr:colOff>63500</xdr:colOff>
      <xdr:row>60</xdr:row>
      <xdr:rowOff>76744</xdr:rowOff>
    </xdr:to>
    <xdr:cxnSp macro="">
      <xdr:nvCxnSpPr>
        <xdr:cNvPr id="193" name="直線コネクタ 192">
          <a:extLst>
            <a:ext uri="{FF2B5EF4-FFF2-40B4-BE49-F238E27FC236}">
              <a16:creationId xmlns:a16="http://schemas.microsoft.com/office/drawing/2014/main" id="{80FB009E-F92F-49AD-931E-11533F5065E2}"/>
            </a:ext>
          </a:extLst>
        </xdr:cNvPr>
        <xdr:cNvCxnSpPr/>
      </xdr:nvCxnSpPr>
      <xdr:spPr>
        <a:xfrm>
          <a:off x="3355340" y="10109019"/>
          <a:ext cx="7315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94" name="楕円 193">
          <a:extLst>
            <a:ext uri="{FF2B5EF4-FFF2-40B4-BE49-F238E27FC236}">
              <a16:creationId xmlns:a16="http://schemas.microsoft.com/office/drawing/2014/main" id="{245C9444-BE34-4A72-A32C-28A64FBE39E2}"/>
            </a:ext>
          </a:extLst>
        </xdr:cNvPr>
        <xdr:cNvSpPr/>
      </xdr:nvSpPr>
      <xdr:spPr>
        <a:xfrm>
          <a:off x="2514600" y="10029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50619</xdr:rowOff>
    </xdr:to>
    <xdr:cxnSp macro="">
      <xdr:nvCxnSpPr>
        <xdr:cNvPr id="195" name="直線コネクタ 194">
          <a:extLst>
            <a:ext uri="{FF2B5EF4-FFF2-40B4-BE49-F238E27FC236}">
              <a16:creationId xmlns:a16="http://schemas.microsoft.com/office/drawing/2014/main" id="{02A3E9F8-9795-4DB6-93F9-75AEFBBEFC1E}"/>
            </a:ext>
          </a:extLst>
        </xdr:cNvPr>
        <xdr:cNvCxnSpPr/>
      </xdr:nvCxnSpPr>
      <xdr:spPr>
        <a:xfrm>
          <a:off x="2565400" y="10076362"/>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140244</xdr:rowOff>
    </xdr:from>
    <xdr:to>
      <xdr:col>10</xdr:col>
      <xdr:colOff>165100</xdr:colOff>
      <xdr:row>60</xdr:row>
      <xdr:rowOff>70394</xdr:rowOff>
    </xdr:to>
    <xdr:sp macro="" textlink="">
      <xdr:nvSpPr>
        <xdr:cNvPr id="196" name="楕円 195">
          <a:extLst>
            <a:ext uri="{FF2B5EF4-FFF2-40B4-BE49-F238E27FC236}">
              <a16:creationId xmlns:a16="http://schemas.microsoft.com/office/drawing/2014/main" id="{C97A265F-A08B-4F8C-BE32-9A2F8A4F64A0}"/>
            </a:ext>
          </a:extLst>
        </xdr:cNvPr>
        <xdr:cNvSpPr/>
      </xdr:nvSpPr>
      <xdr:spPr>
        <a:xfrm>
          <a:off x="1739900" y="100310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19594</xdr:rowOff>
    </xdr:to>
    <xdr:cxnSp macro="">
      <xdr:nvCxnSpPr>
        <xdr:cNvPr id="197" name="直線コネクタ 196">
          <a:extLst>
            <a:ext uri="{FF2B5EF4-FFF2-40B4-BE49-F238E27FC236}">
              <a16:creationId xmlns:a16="http://schemas.microsoft.com/office/drawing/2014/main" id="{D6E9DC92-43E7-42CC-95FD-7244110FF8FD}"/>
            </a:ext>
          </a:extLst>
        </xdr:cNvPr>
        <xdr:cNvCxnSpPr/>
      </xdr:nvCxnSpPr>
      <xdr:spPr>
        <a:xfrm flipV="1">
          <a:off x="1790700" y="10076362"/>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123916</xdr:rowOff>
    </xdr:from>
    <xdr:to>
      <xdr:col>6</xdr:col>
      <xdr:colOff>38100</xdr:colOff>
      <xdr:row>60</xdr:row>
      <xdr:rowOff>54066</xdr:rowOff>
    </xdr:to>
    <xdr:sp macro="" textlink="">
      <xdr:nvSpPr>
        <xdr:cNvPr id="198" name="楕円 197">
          <a:extLst>
            <a:ext uri="{FF2B5EF4-FFF2-40B4-BE49-F238E27FC236}">
              <a16:creationId xmlns:a16="http://schemas.microsoft.com/office/drawing/2014/main" id="{F17DCC80-D9B9-438F-BD2A-EFF3B4FC4E5E}"/>
            </a:ext>
          </a:extLst>
        </xdr:cNvPr>
        <xdr:cNvSpPr/>
      </xdr:nvSpPr>
      <xdr:spPr>
        <a:xfrm>
          <a:off x="965200" y="100146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3266</xdr:rowOff>
    </xdr:from>
    <xdr:to>
      <xdr:col>10</xdr:col>
      <xdr:colOff>114300</xdr:colOff>
      <xdr:row>60</xdr:row>
      <xdr:rowOff>19594</xdr:rowOff>
    </xdr:to>
    <xdr:cxnSp macro="">
      <xdr:nvCxnSpPr>
        <xdr:cNvPr id="199" name="直線コネクタ 198">
          <a:extLst>
            <a:ext uri="{FF2B5EF4-FFF2-40B4-BE49-F238E27FC236}">
              <a16:creationId xmlns:a16="http://schemas.microsoft.com/office/drawing/2014/main" id="{B0BC9191-B24D-4457-B194-BBFB99893142}"/>
            </a:ext>
          </a:extLst>
        </xdr:cNvPr>
        <xdr:cNvCxnSpPr/>
      </xdr:nvCxnSpPr>
      <xdr:spPr>
        <a:xfrm>
          <a:off x="1008380" y="10061666"/>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8B26B27-0BF4-4788-B87F-F4A370BD463C}"/>
            </a:ext>
          </a:extLst>
        </xdr:cNvPr>
        <xdr:cNvSpPr txBox="1"/>
      </xdr:nvSpPr>
      <xdr:spPr>
        <a:xfrm>
          <a:off x="317056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5078853-EC76-464F-BDD5-0A6BC4E51F93}"/>
            </a:ext>
          </a:extLst>
        </xdr:cNvPr>
        <xdr:cNvSpPr txBox="1"/>
      </xdr:nvSpPr>
      <xdr:spPr>
        <a:xfrm>
          <a:off x="23857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6EDB5CB-D21E-44B5-AD08-6E5A73DF8983}"/>
            </a:ext>
          </a:extLst>
        </xdr:cNvPr>
        <xdr:cNvSpPr txBox="1"/>
      </xdr:nvSpPr>
      <xdr:spPr>
        <a:xfrm>
          <a:off x="161100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75C500E5-5C16-43A1-9DA5-DBEC4B28C00F}"/>
            </a:ext>
          </a:extLst>
        </xdr:cNvPr>
        <xdr:cNvSpPr txBox="1"/>
      </xdr:nvSpPr>
      <xdr:spPr>
        <a:xfrm>
          <a:off x="83630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117946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D4B6A98-94F4-4535-901B-C50ED1F71F2D}"/>
            </a:ext>
          </a:extLst>
        </xdr:cNvPr>
        <xdr:cNvSpPr txBox="1"/>
      </xdr:nvSpPr>
      <xdr:spPr>
        <a:xfrm>
          <a:off x="3170564" y="984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85289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3714520-5E02-4957-905B-0A3724CCE584}"/>
            </a:ext>
          </a:extLst>
        </xdr:cNvPr>
        <xdr:cNvSpPr txBox="1"/>
      </xdr:nvSpPr>
      <xdr:spPr>
        <a:xfrm>
          <a:off x="2385704" y="980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86921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59FEB6B1-65E0-4009-84E0-E4E3B75FFD10}"/>
            </a:ext>
          </a:extLst>
        </xdr:cNvPr>
        <xdr:cNvSpPr txBox="1"/>
      </xdr:nvSpPr>
      <xdr:spPr>
        <a:xfrm>
          <a:off x="1611004" y="981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70593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8DA71C9-B838-4F73-BA37-374A5682EA56}"/>
            </a:ext>
          </a:extLst>
        </xdr:cNvPr>
        <xdr:cNvSpPr txBox="1"/>
      </xdr:nvSpPr>
      <xdr:spPr>
        <a:xfrm>
          <a:off x="836304" y="979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9751E0B-8FCD-4190-9339-96697E1B5F5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CD04BBC-9503-4DB5-A3BC-064B67CADA2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1E73C9D-5886-4A43-B560-45B10FFBF4E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CDF8B00-7213-4A39-92ED-922D627DD98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25FFF6-ACEE-48B5-8CB9-2EC09225003C}"/>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B666278-142B-4204-A7C2-730007AF30C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59CD6C60-A2FE-4085-8C03-6620EC071C9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EDCE236-66F4-4BF2-A2B7-9A55121FAE2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DC1522E-9F63-4BE6-996C-694CAAA77F3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8D22BF3-1065-4109-9942-1CF8C8A3460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7E29E2DE-EAD8-440F-9927-1C0AED7D097C}"/>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683FC9D1-07D1-4D90-8766-AC66671BE11C}"/>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6AF177B7-B105-49E5-8759-0A62E31AAD8A}"/>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67A6C88A-CE6D-4D4E-A5E3-36C552F0C7E7}"/>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474F5A96-3D45-4FBD-B41A-51CED2D9D64C}"/>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B8847824-A111-4AC8-83D2-2E56CBA84932}"/>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63E68C57-2762-48AD-B490-8E701548A32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46F40B0E-6D3E-403D-867B-905B7614C019}"/>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E561F16-10EB-4DF4-AF44-4D7611BFE6ED}"/>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7B8970A-1AE8-43B7-A9D7-39ADC131F84A}"/>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9DB15CB-1453-4A07-B1CD-D4F5DE01D87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66A028B8-613E-4CD2-B35C-7D61F7405454}"/>
            </a:ext>
          </a:extLst>
        </xdr:cNvPr>
        <xdr:cNvCxnSpPr/>
      </xdr:nvCxnSpPr>
      <xdr:spPr>
        <a:xfrm flipV="1">
          <a:off x="9219565" y="9411728"/>
          <a:ext cx="0" cy="1319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5C732DFB-7983-4021-A558-07C905DC8B5B}"/>
            </a:ext>
          </a:extLst>
        </xdr:cNvPr>
        <xdr:cNvSpPr txBox="1"/>
      </xdr:nvSpPr>
      <xdr:spPr>
        <a:xfrm>
          <a:off x="9258300" y="107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6A376104-9F9E-4796-91BC-53A6C1F95FC8}"/>
            </a:ext>
          </a:extLst>
        </xdr:cNvPr>
        <xdr:cNvCxnSpPr/>
      </xdr:nvCxnSpPr>
      <xdr:spPr>
        <a:xfrm>
          <a:off x="9154160" y="10731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DCA28C13-4743-4D45-803D-08B07CCFEF78}"/>
            </a:ext>
          </a:extLst>
        </xdr:cNvPr>
        <xdr:cNvSpPr txBox="1"/>
      </xdr:nvSpPr>
      <xdr:spPr>
        <a:xfrm>
          <a:off x="9258300" y="9194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F8543256-4C36-4909-8465-3FE578F2984F}"/>
            </a:ext>
          </a:extLst>
        </xdr:cNvPr>
        <xdr:cNvCxnSpPr/>
      </xdr:nvCxnSpPr>
      <xdr:spPr>
        <a:xfrm>
          <a:off x="9154160" y="9411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3361290A-0E04-4713-BA1B-FC7658D757CA}"/>
            </a:ext>
          </a:extLst>
        </xdr:cNvPr>
        <xdr:cNvSpPr txBox="1"/>
      </xdr:nvSpPr>
      <xdr:spPr>
        <a:xfrm>
          <a:off x="9258300" y="1028460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81A027C8-D3C6-4C35-A16F-FC8D6C9CFD37}"/>
            </a:ext>
          </a:extLst>
        </xdr:cNvPr>
        <xdr:cNvSpPr/>
      </xdr:nvSpPr>
      <xdr:spPr>
        <a:xfrm>
          <a:off x="9192260" y="104293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92AFC1B3-36A3-454A-B1D3-540FF3937399}"/>
            </a:ext>
          </a:extLst>
        </xdr:cNvPr>
        <xdr:cNvSpPr/>
      </xdr:nvSpPr>
      <xdr:spPr>
        <a:xfrm>
          <a:off x="8445500" y="103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8C250E14-D916-4A1B-B6FD-4A297EF7A03E}"/>
            </a:ext>
          </a:extLst>
        </xdr:cNvPr>
        <xdr:cNvSpPr/>
      </xdr:nvSpPr>
      <xdr:spPr>
        <a:xfrm>
          <a:off x="7670800" y="104427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11E37741-549B-442D-883F-961ACC27679E}"/>
            </a:ext>
          </a:extLst>
        </xdr:cNvPr>
        <xdr:cNvSpPr/>
      </xdr:nvSpPr>
      <xdr:spPr>
        <a:xfrm>
          <a:off x="687324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17EC8C19-9BDA-40F0-A6BB-0A921AEA3E08}"/>
            </a:ext>
          </a:extLst>
        </xdr:cNvPr>
        <xdr:cNvSpPr/>
      </xdr:nvSpPr>
      <xdr:spPr>
        <a:xfrm>
          <a:off x="6098540" y="104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60682E3-FC8F-43FD-8D98-1EE85DBCA7B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7F4EB28-DFEF-4542-9A0B-D8B84DC61B01}"/>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30BDA47-9696-4359-84DA-45C4DD7EC4B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23BCFCB-BC4C-4847-9C1B-0A3782EA06E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17A6A50-35BD-4562-9017-31E4193B250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78879</xdr:rowOff>
    </xdr:from>
    <xdr:to>
      <xdr:col>55</xdr:col>
      <xdr:colOff>50800</xdr:colOff>
      <xdr:row>64</xdr:row>
      <xdr:rowOff>9029</xdr:rowOff>
    </xdr:to>
    <xdr:sp macro="" textlink="">
      <xdr:nvSpPr>
        <xdr:cNvPr id="245" name="楕円 244">
          <a:extLst>
            <a:ext uri="{FF2B5EF4-FFF2-40B4-BE49-F238E27FC236}">
              <a16:creationId xmlns:a16="http://schemas.microsoft.com/office/drawing/2014/main" id="{EB6B4E8A-6785-4BAE-AAD0-139899105603}"/>
            </a:ext>
          </a:extLst>
        </xdr:cNvPr>
        <xdr:cNvSpPr/>
      </xdr:nvSpPr>
      <xdr:spPr>
        <a:xfrm>
          <a:off x="9192260" y="106401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165256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6BD1B269-72A9-4D82-8A9E-2437931E3A8C}"/>
            </a:ext>
          </a:extLst>
        </xdr:cNvPr>
        <xdr:cNvSpPr txBox="1"/>
      </xdr:nvSpPr>
      <xdr:spPr>
        <a:xfrm>
          <a:off x="9258300" y="1055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79821</xdr:rowOff>
    </xdr:from>
    <xdr:to>
      <xdr:col>50</xdr:col>
      <xdr:colOff>165100</xdr:colOff>
      <xdr:row>64</xdr:row>
      <xdr:rowOff>9971</xdr:rowOff>
    </xdr:to>
    <xdr:sp macro="" textlink="">
      <xdr:nvSpPr>
        <xdr:cNvPr id="247" name="楕円 246">
          <a:extLst>
            <a:ext uri="{FF2B5EF4-FFF2-40B4-BE49-F238E27FC236}">
              <a16:creationId xmlns:a16="http://schemas.microsoft.com/office/drawing/2014/main" id="{25A32FA9-6A8C-4C77-8FBB-ECC038613D8C}"/>
            </a:ext>
          </a:extLst>
        </xdr:cNvPr>
        <xdr:cNvSpPr/>
      </xdr:nvSpPr>
      <xdr:spPr>
        <a:xfrm>
          <a:off x="8445500" y="106411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129679</xdr:rowOff>
    </xdr:from>
    <xdr:to>
      <xdr:col>55</xdr:col>
      <xdr:colOff>0</xdr:colOff>
      <xdr:row>63</xdr:row>
      <xdr:rowOff>130621</xdr:rowOff>
    </xdr:to>
    <xdr:cxnSp macro="">
      <xdr:nvCxnSpPr>
        <xdr:cNvPr id="248" name="直線コネクタ 247">
          <a:extLst>
            <a:ext uri="{FF2B5EF4-FFF2-40B4-BE49-F238E27FC236}">
              <a16:creationId xmlns:a16="http://schemas.microsoft.com/office/drawing/2014/main" id="{8981A5A2-BFC2-4B57-9F1C-D35E82E57C55}"/>
            </a:ext>
          </a:extLst>
        </xdr:cNvPr>
        <xdr:cNvCxnSpPr/>
      </xdr:nvCxnSpPr>
      <xdr:spPr>
        <a:xfrm flipV="1">
          <a:off x="8496300" y="10690999"/>
          <a:ext cx="7239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80177</xdr:rowOff>
    </xdr:from>
    <xdr:to>
      <xdr:col>46</xdr:col>
      <xdr:colOff>38100</xdr:colOff>
      <xdr:row>64</xdr:row>
      <xdr:rowOff>10327</xdr:rowOff>
    </xdr:to>
    <xdr:sp macro="" textlink="">
      <xdr:nvSpPr>
        <xdr:cNvPr id="249" name="楕円 248">
          <a:extLst>
            <a:ext uri="{FF2B5EF4-FFF2-40B4-BE49-F238E27FC236}">
              <a16:creationId xmlns:a16="http://schemas.microsoft.com/office/drawing/2014/main" id="{B6C4FC6C-AE81-451D-8747-5819E9D0B833}"/>
            </a:ext>
          </a:extLst>
        </xdr:cNvPr>
        <xdr:cNvSpPr/>
      </xdr:nvSpPr>
      <xdr:spPr>
        <a:xfrm>
          <a:off x="7670800" y="106414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130621</xdr:rowOff>
    </xdr:from>
    <xdr:to>
      <xdr:col>50</xdr:col>
      <xdr:colOff>114300</xdr:colOff>
      <xdr:row>63</xdr:row>
      <xdr:rowOff>130977</xdr:rowOff>
    </xdr:to>
    <xdr:cxnSp macro="">
      <xdr:nvCxnSpPr>
        <xdr:cNvPr id="250" name="直線コネクタ 249">
          <a:extLst>
            <a:ext uri="{FF2B5EF4-FFF2-40B4-BE49-F238E27FC236}">
              <a16:creationId xmlns:a16="http://schemas.microsoft.com/office/drawing/2014/main" id="{AA0D237B-943D-4B0E-98B0-22A1340593DF}"/>
            </a:ext>
          </a:extLst>
        </xdr:cNvPr>
        <xdr:cNvCxnSpPr/>
      </xdr:nvCxnSpPr>
      <xdr:spPr>
        <a:xfrm flipV="1">
          <a:off x="7713980" y="10691941"/>
          <a:ext cx="78232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81933</xdr:rowOff>
    </xdr:from>
    <xdr:to>
      <xdr:col>41</xdr:col>
      <xdr:colOff>101600</xdr:colOff>
      <xdr:row>64</xdr:row>
      <xdr:rowOff>12083</xdr:rowOff>
    </xdr:to>
    <xdr:sp macro="" textlink="">
      <xdr:nvSpPr>
        <xdr:cNvPr id="251" name="楕円 250">
          <a:extLst>
            <a:ext uri="{FF2B5EF4-FFF2-40B4-BE49-F238E27FC236}">
              <a16:creationId xmlns:a16="http://schemas.microsoft.com/office/drawing/2014/main" id="{8467DDF7-B9EC-4B3D-8ECE-F7C4BBC64122}"/>
            </a:ext>
          </a:extLst>
        </xdr:cNvPr>
        <xdr:cNvSpPr/>
      </xdr:nvSpPr>
      <xdr:spPr>
        <a:xfrm>
          <a:off x="6873240" y="10643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130977</xdr:rowOff>
    </xdr:from>
    <xdr:to>
      <xdr:col>45</xdr:col>
      <xdr:colOff>177800</xdr:colOff>
      <xdr:row>63</xdr:row>
      <xdr:rowOff>132733</xdr:rowOff>
    </xdr:to>
    <xdr:cxnSp macro="">
      <xdr:nvCxnSpPr>
        <xdr:cNvPr id="252" name="直線コネクタ 251">
          <a:extLst>
            <a:ext uri="{FF2B5EF4-FFF2-40B4-BE49-F238E27FC236}">
              <a16:creationId xmlns:a16="http://schemas.microsoft.com/office/drawing/2014/main" id="{390CF4BF-E228-4B00-9760-1139738A146A}"/>
            </a:ext>
          </a:extLst>
        </xdr:cNvPr>
        <xdr:cNvCxnSpPr/>
      </xdr:nvCxnSpPr>
      <xdr:spPr>
        <a:xfrm flipV="1">
          <a:off x="6924040" y="10692297"/>
          <a:ext cx="78994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83293</xdr:rowOff>
    </xdr:from>
    <xdr:to>
      <xdr:col>36</xdr:col>
      <xdr:colOff>165100</xdr:colOff>
      <xdr:row>64</xdr:row>
      <xdr:rowOff>13443</xdr:rowOff>
    </xdr:to>
    <xdr:sp macro="" textlink="">
      <xdr:nvSpPr>
        <xdr:cNvPr id="253" name="楕円 252">
          <a:extLst>
            <a:ext uri="{FF2B5EF4-FFF2-40B4-BE49-F238E27FC236}">
              <a16:creationId xmlns:a16="http://schemas.microsoft.com/office/drawing/2014/main" id="{115CEFAF-B3E6-48AC-BE1F-CA42789AFB49}"/>
            </a:ext>
          </a:extLst>
        </xdr:cNvPr>
        <xdr:cNvSpPr/>
      </xdr:nvSpPr>
      <xdr:spPr>
        <a:xfrm>
          <a:off x="6098540" y="10644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132733</xdr:rowOff>
    </xdr:from>
    <xdr:to>
      <xdr:col>41</xdr:col>
      <xdr:colOff>50800</xdr:colOff>
      <xdr:row>63</xdr:row>
      <xdr:rowOff>134093</xdr:rowOff>
    </xdr:to>
    <xdr:cxnSp macro="">
      <xdr:nvCxnSpPr>
        <xdr:cNvPr id="254" name="直線コネクタ 253">
          <a:extLst>
            <a:ext uri="{FF2B5EF4-FFF2-40B4-BE49-F238E27FC236}">
              <a16:creationId xmlns:a16="http://schemas.microsoft.com/office/drawing/2014/main" id="{E59ADB8A-8051-4015-BE34-1D30768CCC77}"/>
            </a:ext>
          </a:extLst>
        </xdr:cNvPr>
        <xdr:cNvCxnSpPr/>
      </xdr:nvCxnSpPr>
      <xdr:spPr>
        <a:xfrm flipV="1">
          <a:off x="6149340" y="10694053"/>
          <a:ext cx="7747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A21EA653-4B7A-420E-977B-83568A21B072}"/>
            </a:ext>
          </a:extLst>
        </xdr:cNvPr>
        <xdr:cNvSpPr txBox="1"/>
      </xdr:nvSpPr>
      <xdr:spPr>
        <a:xfrm>
          <a:off x="8184225" y="1018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C96BDC8F-1418-44A1-AE44-72F21E0F0802}"/>
            </a:ext>
          </a:extLst>
        </xdr:cNvPr>
        <xdr:cNvSpPr txBox="1"/>
      </xdr:nvSpPr>
      <xdr:spPr>
        <a:xfrm>
          <a:off x="7399365" y="10225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A93B2ACE-B833-411E-A656-513654A31F08}"/>
            </a:ext>
          </a:extLst>
        </xdr:cNvPr>
        <xdr:cNvSpPr txBox="1"/>
      </xdr:nvSpPr>
      <xdr:spPr>
        <a:xfrm>
          <a:off x="6624665" y="10232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7BFD5514-F50F-4DA5-A055-6E7FEDAF9EE3}"/>
            </a:ext>
          </a:extLst>
        </xdr:cNvPr>
        <xdr:cNvSpPr txBox="1"/>
      </xdr:nvSpPr>
      <xdr:spPr>
        <a:xfrm>
          <a:off x="5849965" y="102276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1098</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5DD4D7CD-4D18-4342-989A-46FF6A4EB1E5}"/>
            </a:ext>
          </a:extLst>
        </xdr:cNvPr>
        <xdr:cNvSpPr txBox="1"/>
      </xdr:nvSpPr>
      <xdr:spPr>
        <a:xfrm>
          <a:off x="8214575" y="1073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1454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FE32B991-81D0-40CA-A213-3BFF1354BF9B}"/>
            </a:ext>
          </a:extLst>
        </xdr:cNvPr>
        <xdr:cNvSpPr txBox="1"/>
      </xdr:nvSpPr>
      <xdr:spPr>
        <a:xfrm>
          <a:off x="7444955" y="1073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3210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B236D69-47D8-4432-B385-24E8634C6A7A}"/>
            </a:ext>
          </a:extLst>
        </xdr:cNvPr>
        <xdr:cNvSpPr txBox="1"/>
      </xdr:nvSpPr>
      <xdr:spPr>
        <a:xfrm>
          <a:off x="6670255" y="1073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4570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45043642-CB92-4CD0-971A-1725DB23FA77}"/>
            </a:ext>
          </a:extLst>
        </xdr:cNvPr>
        <xdr:cNvSpPr txBox="1"/>
      </xdr:nvSpPr>
      <xdr:spPr>
        <a:xfrm>
          <a:off x="5872695" y="1073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2E6A3F71-C507-4BA5-9CC7-68BEFE783718}"/>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1278913F-295E-4FE2-9198-2C8EC133FDA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893727E-69C4-434E-BC1B-EC0A3EC93376}"/>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6C0E9435-EFE7-48AB-BEDA-86280359B17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DE10E93-7379-44CE-9510-56B68365D19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D83CD9EE-4AEE-4297-8ED8-4E3064FBE8C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175AF22-F5D2-4FC4-A965-4EFD40A062F8}"/>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EF2173D-BDA2-4C4C-BAB8-EA5EE8FD37B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728E1BB-015B-4ABD-B960-510A2CDA600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16385A2-A4E3-4897-BC9B-755D658A49B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CDA69731-9AC8-4BE5-9F54-732A53CA9B2D}"/>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AF4854CB-4E34-4585-88AA-F75D69451635}"/>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2914F55-04DE-428E-9A08-713784865DCE}"/>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A196A9E9-FB5E-4A20-A507-EB8C2D1DB891}"/>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A191EBB5-3D83-4692-AE9E-9F63C8BC9627}"/>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68B78719-1743-4A7A-ABB3-878C261659B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C5AE5704-0945-4D5B-A1B9-CAE66604CED4}"/>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C5193BE4-1B39-496F-ADCE-0CCB3BBD56C4}"/>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8212A797-CF25-4C60-8125-76995803BA14}"/>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11FF9B8-E763-4736-B0CB-60866925FB08}"/>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E8D4EE9-C030-4C7F-B347-D420FB00033B}"/>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AB91A123-824F-4AB7-BB3F-43A3066447F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B517525E-4BEF-47F6-8FF1-A15DB77FAF9A}"/>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C14FFD8-3366-46AC-9478-6B570F3DC65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C63331A2-43B2-4ABA-8006-89C3E3DDFB4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2879A947-151B-460D-B987-C9922B0FBD18}"/>
            </a:ext>
          </a:extLst>
        </xdr:cNvPr>
        <xdr:cNvCxnSpPr/>
      </xdr:nvCxnSpPr>
      <xdr:spPr>
        <a:xfrm flipV="1">
          <a:off x="4086225" y="13202194"/>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CDBC9530-044D-4A2B-8DC4-012AB9EB92FB}"/>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8D9C6436-4952-48ED-B2A3-2AD9DD99076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1D9C19ED-F3C1-4A04-9F9E-79431F4A2E49}"/>
            </a:ext>
          </a:extLst>
        </xdr:cNvPr>
        <xdr:cNvSpPr txBox="1"/>
      </xdr:nvSpPr>
      <xdr:spPr>
        <a:xfrm>
          <a:off x="4124960" y="1298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3B72B590-A72D-4643-8B0B-B9C53AAC441C}"/>
            </a:ext>
          </a:extLst>
        </xdr:cNvPr>
        <xdr:cNvCxnSpPr/>
      </xdr:nvCxnSpPr>
      <xdr:spPr>
        <a:xfrm>
          <a:off x="4020820" y="13202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C3BEF84-D697-4152-8FA0-BFC8785A32FD}"/>
            </a:ext>
          </a:extLst>
        </xdr:cNvPr>
        <xdr:cNvSpPr txBox="1"/>
      </xdr:nvSpPr>
      <xdr:spPr>
        <a:xfrm>
          <a:off x="4124960" y="13882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A41A5A5D-9500-4C33-BF8F-02B11F6800FA}"/>
            </a:ext>
          </a:extLst>
        </xdr:cNvPr>
        <xdr:cNvSpPr/>
      </xdr:nvSpPr>
      <xdr:spPr>
        <a:xfrm>
          <a:off x="4036060" y="13903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CA3B47FC-BCAC-458F-9E2E-B0D5B37931BF}"/>
            </a:ext>
          </a:extLst>
        </xdr:cNvPr>
        <xdr:cNvSpPr/>
      </xdr:nvSpPr>
      <xdr:spPr>
        <a:xfrm>
          <a:off x="3312160" y="13875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97FE2885-2138-4F01-A956-2EF8970EAEE7}"/>
            </a:ext>
          </a:extLst>
        </xdr:cNvPr>
        <xdr:cNvSpPr/>
      </xdr:nvSpPr>
      <xdr:spPr>
        <a:xfrm>
          <a:off x="2514600" y="138856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9A39AEE-FE44-49C3-BFAC-4785E5C52D9D}"/>
            </a:ext>
          </a:extLst>
        </xdr:cNvPr>
        <xdr:cNvSpPr/>
      </xdr:nvSpPr>
      <xdr:spPr>
        <a:xfrm>
          <a:off x="1739900" y="13869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615D2CC7-DBA4-4ED3-8565-356AE29FE2E4}"/>
            </a:ext>
          </a:extLst>
        </xdr:cNvPr>
        <xdr:cNvSpPr/>
      </xdr:nvSpPr>
      <xdr:spPr>
        <a:xfrm>
          <a:off x="965200" y="13835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E62DFBA-31A8-45E0-9A16-FA5AB21645C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B381234-4705-44E7-8F4E-21C39C93D1B3}"/>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93D49F2-DF7D-4D4B-BE27-35866F8912E1}"/>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C9A5A48-8DA8-44DA-9E44-9B55120EBC1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38178E5-0FAB-40FA-AA2A-C752FEBA6C0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109764</xdr:rowOff>
    </xdr:from>
    <xdr:to>
      <xdr:col>24</xdr:col>
      <xdr:colOff>114300</xdr:colOff>
      <xdr:row>82</xdr:row>
      <xdr:rowOff>39914</xdr:rowOff>
    </xdr:to>
    <xdr:sp macro="" textlink="">
      <xdr:nvSpPr>
        <xdr:cNvPr id="304" name="楕円 303">
          <a:extLst>
            <a:ext uri="{FF2B5EF4-FFF2-40B4-BE49-F238E27FC236}">
              <a16:creationId xmlns:a16="http://schemas.microsoft.com/office/drawing/2014/main" id="{D0CE9C14-D670-4840-8526-317F2641365C}"/>
            </a:ext>
          </a:extLst>
        </xdr:cNvPr>
        <xdr:cNvSpPr/>
      </xdr:nvSpPr>
      <xdr:spPr>
        <a:xfrm>
          <a:off x="4036060" y="13688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132641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DA9884D-4227-4CE2-BBB2-64622D6E5772}"/>
            </a:ext>
          </a:extLst>
        </xdr:cNvPr>
        <xdr:cNvSpPr txBox="1"/>
      </xdr:nvSpPr>
      <xdr:spPr>
        <a:xfrm>
          <a:off x="4124960"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73842</xdr:rowOff>
    </xdr:from>
    <xdr:to>
      <xdr:col>20</xdr:col>
      <xdr:colOff>38100</xdr:colOff>
      <xdr:row>82</xdr:row>
      <xdr:rowOff>3992</xdr:rowOff>
    </xdr:to>
    <xdr:sp macro="" textlink="">
      <xdr:nvSpPr>
        <xdr:cNvPr id="306" name="楕円 305">
          <a:extLst>
            <a:ext uri="{FF2B5EF4-FFF2-40B4-BE49-F238E27FC236}">
              <a16:creationId xmlns:a16="http://schemas.microsoft.com/office/drawing/2014/main" id="{53BA366C-C0DB-4F1A-9B54-89E1BA5DDF70}"/>
            </a:ext>
          </a:extLst>
        </xdr:cNvPr>
        <xdr:cNvSpPr/>
      </xdr:nvSpPr>
      <xdr:spPr>
        <a:xfrm>
          <a:off x="3312160" y="13652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124642</xdr:rowOff>
    </xdr:from>
    <xdr:to>
      <xdr:col>24</xdr:col>
      <xdr:colOff>63500</xdr:colOff>
      <xdr:row>81</xdr:row>
      <xdr:rowOff>160564</xdr:rowOff>
    </xdr:to>
    <xdr:cxnSp macro="">
      <xdr:nvCxnSpPr>
        <xdr:cNvPr id="307" name="直線コネクタ 306">
          <a:extLst>
            <a:ext uri="{FF2B5EF4-FFF2-40B4-BE49-F238E27FC236}">
              <a16:creationId xmlns:a16="http://schemas.microsoft.com/office/drawing/2014/main" id="{CE5F751A-024B-49A7-99DF-FADB59F62FC8}"/>
            </a:ext>
          </a:extLst>
        </xdr:cNvPr>
        <xdr:cNvCxnSpPr/>
      </xdr:nvCxnSpPr>
      <xdr:spPr>
        <a:xfrm>
          <a:off x="3355340" y="13703482"/>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65677</xdr:rowOff>
    </xdr:from>
    <xdr:to>
      <xdr:col>15</xdr:col>
      <xdr:colOff>101600</xdr:colOff>
      <xdr:row>81</xdr:row>
      <xdr:rowOff>167277</xdr:rowOff>
    </xdr:to>
    <xdr:sp macro="" textlink="">
      <xdr:nvSpPr>
        <xdr:cNvPr id="308" name="楕円 307">
          <a:extLst>
            <a:ext uri="{FF2B5EF4-FFF2-40B4-BE49-F238E27FC236}">
              <a16:creationId xmlns:a16="http://schemas.microsoft.com/office/drawing/2014/main" id="{BB42A3F9-F652-4B1C-A862-37C4F9C4EC39}"/>
            </a:ext>
          </a:extLst>
        </xdr:cNvPr>
        <xdr:cNvSpPr/>
      </xdr:nvSpPr>
      <xdr:spPr>
        <a:xfrm>
          <a:off x="2514600" y="1364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116477</xdr:rowOff>
    </xdr:from>
    <xdr:to>
      <xdr:col>19</xdr:col>
      <xdr:colOff>177800</xdr:colOff>
      <xdr:row>81</xdr:row>
      <xdr:rowOff>124642</xdr:rowOff>
    </xdr:to>
    <xdr:cxnSp macro="">
      <xdr:nvCxnSpPr>
        <xdr:cNvPr id="309" name="直線コネクタ 308">
          <a:extLst>
            <a:ext uri="{FF2B5EF4-FFF2-40B4-BE49-F238E27FC236}">
              <a16:creationId xmlns:a16="http://schemas.microsoft.com/office/drawing/2014/main" id="{3DFCE9D0-87C5-484F-ADD1-B8D2DB2FB0C8}"/>
            </a:ext>
          </a:extLst>
        </xdr:cNvPr>
        <xdr:cNvCxnSpPr/>
      </xdr:nvCxnSpPr>
      <xdr:spPr>
        <a:xfrm>
          <a:off x="2565400" y="13695317"/>
          <a:ext cx="78994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24856</xdr:rowOff>
    </xdr:from>
    <xdr:to>
      <xdr:col>10</xdr:col>
      <xdr:colOff>165100</xdr:colOff>
      <xdr:row>81</xdr:row>
      <xdr:rowOff>126456</xdr:rowOff>
    </xdr:to>
    <xdr:sp macro="" textlink="">
      <xdr:nvSpPr>
        <xdr:cNvPr id="310" name="楕円 309">
          <a:extLst>
            <a:ext uri="{FF2B5EF4-FFF2-40B4-BE49-F238E27FC236}">
              <a16:creationId xmlns:a16="http://schemas.microsoft.com/office/drawing/2014/main" id="{44FA3F74-566A-40A4-A6A0-B84DF6BDF934}"/>
            </a:ext>
          </a:extLst>
        </xdr:cNvPr>
        <xdr:cNvSpPr/>
      </xdr:nvSpPr>
      <xdr:spPr>
        <a:xfrm>
          <a:off x="1739900" y="136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75656</xdr:rowOff>
    </xdr:from>
    <xdr:to>
      <xdr:col>15</xdr:col>
      <xdr:colOff>50800</xdr:colOff>
      <xdr:row>81</xdr:row>
      <xdr:rowOff>116477</xdr:rowOff>
    </xdr:to>
    <xdr:cxnSp macro="">
      <xdr:nvCxnSpPr>
        <xdr:cNvPr id="311" name="直線コネクタ 310">
          <a:extLst>
            <a:ext uri="{FF2B5EF4-FFF2-40B4-BE49-F238E27FC236}">
              <a16:creationId xmlns:a16="http://schemas.microsoft.com/office/drawing/2014/main" id="{644D3E13-3F88-47D7-92AE-E073084C6414}"/>
            </a:ext>
          </a:extLst>
        </xdr:cNvPr>
        <xdr:cNvCxnSpPr/>
      </xdr:nvCxnSpPr>
      <xdr:spPr>
        <a:xfrm>
          <a:off x="1790700" y="13654496"/>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158750</xdr:rowOff>
    </xdr:from>
    <xdr:to>
      <xdr:col>6</xdr:col>
      <xdr:colOff>38100</xdr:colOff>
      <xdr:row>81</xdr:row>
      <xdr:rowOff>88900</xdr:rowOff>
    </xdr:to>
    <xdr:sp macro="" textlink="">
      <xdr:nvSpPr>
        <xdr:cNvPr id="312" name="楕円 311">
          <a:extLst>
            <a:ext uri="{FF2B5EF4-FFF2-40B4-BE49-F238E27FC236}">
              <a16:creationId xmlns:a16="http://schemas.microsoft.com/office/drawing/2014/main" id="{49EF7B1D-DD28-4A0A-A6BE-61A06C4571EA}"/>
            </a:ext>
          </a:extLst>
        </xdr:cNvPr>
        <xdr:cNvSpPr/>
      </xdr:nvSpPr>
      <xdr:spPr>
        <a:xfrm>
          <a:off x="965200" y="1356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38100</xdr:rowOff>
    </xdr:from>
    <xdr:to>
      <xdr:col>10</xdr:col>
      <xdr:colOff>114300</xdr:colOff>
      <xdr:row>81</xdr:row>
      <xdr:rowOff>75656</xdr:rowOff>
    </xdr:to>
    <xdr:cxnSp macro="">
      <xdr:nvCxnSpPr>
        <xdr:cNvPr id="313" name="直線コネクタ 312">
          <a:extLst>
            <a:ext uri="{FF2B5EF4-FFF2-40B4-BE49-F238E27FC236}">
              <a16:creationId xmlns:a16="http://schemas.microsoft.com/office/drawing/2014/main" id="{D70292FD-7FE2-4428-ABCB-8FC0BFA1B5BE}"/>
            </a:ext>
          </a:extLst>
        </xdr:cNvPr>
        <xdr:cNvCxnSpPr/>
      </xdr:nvCxnSpPr>
      <xdr:spPr>
        <a:xfrm>
          <a:off x="1008380" y="13616940"/>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33A4EEC5-05F0-4386-A6CE-C5EEF8AFB3E2}"/>
            </a:ext>
          </a:extLst>
        </xdr:cNvPr>
        <xdr:cNvSpPr txBox="1"/>
      </xdr:nvSpPr>
      <xdr:spPr>
        <a:xfrm>
          <a:off x="3170564" y="13964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77448985-D3AE-466B-9CB5-131207C53DEA}"/>
            </a:ext>
          </a:extLst>
        </xdr:cNvPr>
        <xdr:cNvSpPr txBox="1"/>
      </xdr:nvSpPr>
      <xdr:spPr>
        <a:xfrm>
          <a:off x="2385704" y="1397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449A73BB-66F8-44AA-A215-30730B63C7CE}"/>
            </a:ext>
          </a:extLst>
        </xdr:cNvPr>
        <xdr:cNvSpPr txBox="1"/>
      </xdr:nvSpPr>
      <xdr:spPr>
        <a:xfrm>
          <a:off x="1611004" y="1395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70E3FA2F-4D74-4A5C-B72D-02F2172E412B}"/>
            </a:ext>
          </a:extLst>
        </xdr:cNvPr>
        <xdr:cNvSpPr txBox="1"/>
      </xdr:nvSpPr>
      <xdr:spPr>
        <a:xfrm>
          <a:off x="836304" y="13923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20519</xdr:rowOff>
    </xdr:from>
    <xdr:ext cx="405111" cy="259045"/>
    <xdr:sp macro="" textlink="">
      <xdr:nvSpPr>
        <xdr:cNvPr id="318" name="n_1mainValue【公営住宅】&#10;有形固定資産減価償却率">
          <a:extLst>
            <a:ext uri="{FF2B5EF4-FFF2-40B4-BE49-F238E27FC236}">
              <a16:creationId xmlns:a16="http://schemas.microsoft.com/office/drawing/2014/main" id="{725DC479-E90E-4C05-B3AC-6EA9C25D8E7B}"/>
            </a:ext>
          </a:extLst>
        </xdr:cNvPr>
        <xdr:cNvSpPr txBox="1"/>
      </xdr:nvSpPr>
      <xdr:spPr>
        <a:xfrm>
          <a:off x="3170564" y="1343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12354</xdr:rowOff>
    </xdr:from>
    <xdr:ext cx="405111" cy="259045"/>
    <xdr:sp macro="" textlink="">
      <xdr:nvSpPr>
        <xdr:cNvPr id="319" name="n_2mainValue【公営住宅】&#10;有形固定資産減価償却率">
          <a:extLst>
            <a:ext uri="{FF2B5EF4-FFF2-40B4-BE49-F238E27FC236}">
              <a16:creationId xmlns:a16="http://schemas.microsoft.com/office/drawing/2014/main" id="{5A86C68B-ADDA-4CB3-9549-A834F14D1DC0}"/>
            </a:ext>
          </a:extLst>
        </xdr:cNvPr>
        <xdr:cNvSpPr txBox="1"/>
      </xdr:nvSpPr>
      <xdr:spPr>
        <a:xfrm>
          <a:off x="2385704" y="1342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142983</xdr:rowOff>
    </xdr:from>
    <xdr:ext cx="405111" cy="259045"/>
    <xdr:sp macro="" textlink="">
      <xdr:nvSpPr>
        <xdr:cNvPr id="320" name="n_3mainValue【公営住宅】&#10;有形固定資産減価償却率">
          <a:extLst>
            <a:ext uri="{FF2B5EF4-FFF2-40B4-BE49-F238E27FC236}">
              <a16:creationId xmlns:a16="http://schemas.microsoft.com/office/drawing/2014/main" id="{3EF816B6-5D32-4C2C-B248-375AABBCA9A4}"/>
            </a:ext>
          </a:extLst>
        </xdr:cNvPr>
        <xdr:cNvSpPr txBox="1"/>
      </xdr:nvSpPr>
      <xdr:spPr>
        <a:xfrm>
          <a:off x="1611004" y="133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105427</xdr:rowOff>
    </xdr:from>
    <xdr:ext cx="405111" cy="259045"/>
    <xdr:sp macro="" textlink="">
      <xdr:nvSpPr>
        <xdr:cNvPr id="321" name="n_4mainValue【公営住宅】&#10;有形固定資産減価償却率">
          <a:extLst>
            <a:ext uri="{FF2B5EF4-FFF2-40B4-BE49-F238E27FC236}">
              <a16:creationId xmlns:a16="http://schemas.microsoft.com/office/drawing/2014/main" id="{E351DCC5-D2B8-4FB1-89A1-A451E2AD0B7A}"/>
            </a:ext>
          </a:extLst>
        </xdr:cNvPr>
        <xdr:cNvSpPr txBox="1"/>
      </xdr:nvSpPr>
      <xdr:spPr>
        <a:xfrm>
          <a:off x="836304" y="1334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7D8700C6-04AF-45B1-8A62-345B6C3BF0D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5C72EA4-C294-437A-9463-A439AFFA2D0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71429D7-DF1A-40CB-8AB4-35AA6F57763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31E02AC-81DC-4BFB-8E3C-72CC83495DA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363C9BB-C242-4C3F-925B-9472F7FBEFE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8B69265-5575-41EC-A2D8-00F191B309D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B62A7FC-65AD-4803-A913-09E07188BBA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FFA5044-3F15-401E-B1EE-9226A4CA8067}"/>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B354AB2-AD23-4962-9BCE-006D5A89E63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8B6A23D-01E1-4577-8F66-BBC5E373DC0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D1179FB3-3974-4EE8-B839-BBC4FC6CBDFF}"/>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FA59DD47-11A7-49AA-8905-A1B40010420D}"/>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78B39C83-B4D1-4BD0-8A56-2FC7311E62A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30455BBF-4565-47AA-9FA0-022E05584293}"/>
            </a:ext>
          </a:extLst>
        </xdr:cNvPr>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C8798D0B-B813-48D4-98E2-2C223748E617}"/>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9A387E9F-BF73-476D-854D-8344A478E399}"/>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83D072F5-CAF8-41D5-9561-17910C83BB4C}"/>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14F30785-6D5F-434D-990E-5FB9207D2A92}"/>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57229114-0A9B-4D97-82EA-D9CB9E4491BE}"/>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37C8419F-8C74-49A9-8BF5-C0B9627B794F}"/>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022BA92-5ABC-407E-9B71-F976B3E3CAA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A2C13F07-419F-4E1E-9EB0-FFB68FCD1545}"/>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7AF2FE45-A526-440D-84BD-51F3D6C623F4}"/>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4E86860A-9618-4CDF-9C1B-93A66E949937}"/>
            </a:ext>
          </a:extLst>
        </xdr:cNvPr>
        <xdr:cNvCxnSpPr/>
      </xdr:nvCxnSpPr>
      <xdr:spPr>
        <a:xfrm flipV="1">
          <a:off x="9219565" y="13040411"/>
          <a:ext cx="0" cy="148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584991A3-BE4D-433E-A32F-5BDE51257CAC}"/>
            </a:ext>
          </a:extLst>
        </xdr:cNvPr>
        <xdr:cNvSpPr txBox="1"/>
      </xdr:nvSpPr>
      <xdr:spPr>
        <a:xfrm>
          <a:off x="9258300" y="145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4A9F4EC4-6086-496A-8917-52E680F27B35}"/>
            </a:ext>
          </a:extLst>
        </xdr:cNvPr>
        <xdr:cNvCxnSpPr/>
      </xdr:nvCxnSpPr>
      <xdr:spPr>
        <a:xfrm>
          <a:off x="9154160" y="14526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9A457ADF-A1C1-4D33-BAB5-A6F47F0B10AE}"/>
            </a:ext>
          </a:extLst>
        </xdr:cNvPr>
        <xdr:cNvSpPr txBox="1"/>
      </xdr:nvSpPr>
      <xdr:spPr>
        <a:xfrm>
          <a:off x="9258300" y="128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EFD2E48F-D954-4084-B750-82DAB0383C31}"/>
            </a:ext>
          </a:extLst>
        </xdr:cNvPr>
        <xdr:cNvCxnSpPr/>
      </xdr:nvCxnSpPr>
      <xdr:spPr>
        <a:xfrm>
          <a:off x="9154160" y="13040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13AA8E41-C04C-43A1-938B-66C3636A08C3}"/>
            </a:ext>
          </a:extLst>
        </xdr:cNvPr>
        <xdr:cNvSpPr txBox="1"/>
      </xdr:nvSpPr>
      <xdr:spPr>
        <a:xfrm>
          <a:off x="9258300" y="1415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452D5C7D-F352-482D-B592-692A5E7ACD4C}"/>
            </a:ext>
          </a:extLst>
        </xdr:cNvPr>
        <xdr:cNvSpPr/>
      </xdr:nvSpPr>
      <xdr:spPr>
        <a:xfrm>
          <a:off x="9192260" y="14302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649199A6-54AA-40E7-BC20-182FCCA1F10D}"/>
            </a:ext>
          </a:extLst>
        </xdr:cNvPr>
        <xdr:cNvSpPr/>
      </xdr:nvSpPr>
      <xdr:spPr>
        <a:xfrm>
          <a:off x="8445500" y="1430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C51CD386-7ECB-4F4C-AE5C-36BF9BFBE1D2}"/>
            </a:ext>
          </a:extLst>
        </xdr:cNvPr>
        <xdr:cNvSpPr/>
      </xdr:nvSpPr>
      <xdr:spPr>
        <a:xfrm>
          <a:off x="7670800" y="14312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FC050A47-B86F-460B-AED5-08AF6581E7B4}"/>
            </a:ext>
          </a:extLst>
        </xdr:cNvPr>
        <xdr:cNvSpPr/>
      </xdr:nvSpPr>
      <xdr:spPr>
        <a:xfrm>
          <a:off x="6873240" y="1431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467B640C-13ED-4530-A2E2-FAF8951E8145}"/>
            </a:ext>
          </a:extLst>
        </xdr:cNvPr>
        <xdr:cNvSpPr/>
      </xdr:nvSpPr>
      <xdr:spPr>
        <a:xfrm>
          <a:off x="6098540" y="143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1843480-04DD-4EFA-8AE1-A229DEBC844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17FEDFD-BA2C-4761-B339-2D116C287F13}"/>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2C5BEF4-C644-4AEF-ADEC-8014824B4FC9}"/>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00FFE7B-6492-4761-A0F5-E54EDFD0404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1418235-4772-4A9D-BFE0-C12F5BD51E2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58586</xdr:rowOff>
    </xdr:from>
    <xdr:to>
      <xdr:col>55</xdr:col>
      <xdr:colOff>50800</xdr:colOff>
      <xdr:row>85</xdr:row>
      <xdr:rowOff>160186</xdr:rowOff>
    </xdr:to>
    <xdr:sp macro="" textlink="">
      <xdr:nvSpPr>
        <xdr:cNvPr id="361" name="楕円 360">
          <a:extLst>
            <a:ext uri="{FF2B5EF4-FFF2-40B4-BE49-F238E27FC236}">
              <a16:creationId xmlns:a16="http://schemas.microsoft.com/office/drawing/2014/main" id="{A19C3FE4-7BF3-4746-8AAB-07FCE71C2456}"/>
            </a:ext>
          </a:extLst>
        </xdr:cNvPr>
        <xdr:cNvSpPr/>
      </xdr:nvSpPr>
      <xdr:spPr>
        <a:xfrm>
          <a:off x="9192260" y="143079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37013</xdr:rowOff>
    </xdr:from>
    <xdr:ext cx="469744" cy="259045"/>
    <xdr:sp macro="" textlink="">
      <xdr:nvSpPr>
        <xdr:cNvPr id="362" name="【公営住宅】&#10;一人当たり面積該当値テキスト">
          <a:extLst>
            <a:ext uri="{FF2B5EF4-FFF2-40B4-BE49-F238E27FC236}">
              <a16:creationId xmlns:a16="http://schemas.microsoft.com/office/drawing/2014/main" id="{FDB93ECE-8628-4E4F-86FC-1E5B3119629D}"/>
            </a:ext>
          </a:extLst>
        </xdr:cNvPr>
        <xdr:cNvSpPr txBox="1"/>
      </xdr:nvSpPr>
      <xdr:spPr>
        <a:xfrm>
          <a:off x="9258300" y="1428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62548</xdr:rowOff>
    </xdr:from>
    <xdr:to>
      <xdr:col>50</xdr:col>
      <xdr:colOff>165100</xdr:colOff>
      <xdr:row>85</xdr:row>
      <xdr:rowOff>164148</xdr:rowOff>
    </xdr:to>
    <xdr:sp macro="" textlink="">
      <xdr:nvSpPr>
        <xdr:cNvPr id="363" name="楕円 362">
          <a:extLst>
            <a:ext uri="{FF2B5EF4-FFF2-40B4-BE49-F238E27FC236}">
              <a16:creationId xmlns:a16="http://schemas.microsoft.com/office/drawing/2014/main" id="{5B97B237-C2BC-47D1-B61E-83077AC9BD64}"/>
            </a:ext>
          </a:extLst>
        </xdr:cNvPr>
        <xdr:cNvSpPr/>
      </xdr:nvSpPr>
      <xdr:spPr>
        <a:xfrm>
          <a:off x="8445500" y="1431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109386</xdr:rowOff>
    </xdr:from>
    <xdr:to>
      <xdr:col>55</xdr:col>
      <xdr:colOff>0</xdr:colOff>
      <xdr:row>85</xdr:row>
      <xdr:rowOff>113348</xdr:rowOff>
    </xdr:to>
    <xdr:cxnSp macro="">
      <xdr:nvCxnSpPr>
        <xdr:cNvPr id="364" name="直線コネクタ 363">
          <a:extLst>
            <a:ext uri="{FF2B5EF4-FFF2-40B4-BE49-F238E27FC236}">
              <a16:creationId xmlns:a16="http://schemas.microsoft.com/office/drawing/2014/main" id="{444A1C0D-7EF2-443E-96ED-1EE42FA8389A}"/>
            </a:ext>
          </a:extLst>
        </xdr:cNvPr>
        <xdr:cNvCxnSpPr/>
      </xdr:nvCxnSpPr>
      <xdr:spPr>
        <a:xfrm flipV="1">
          <a:off x="8496300" y="14358786"/>
          <a:ext cx="7239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65252</xdr:rowOff>
    </xdr:from>
    <xdr:to>
      <xdr:col>46</xdr:col>
      <xdr:colOff>38100</xdr:colOff>
      <xdr:row>85</xdr:row>
      <xdr:rowOff>166852</xdr:rowOff>
    </xdr:to>
    <xdr:sp macro="" textlink="">
      <xdr:nvSpPr>
        <xdr:cNvPr id="365" name="楕円 364">
          <a:extLst>
            <a:ext uri="{FF2B5EF4-FFF2-40B4-BE49-F238E27FC236}">
              <a16:creationId xmlns:a16="http://schemas.microsoft.com/office/drawing/2014/main" id="{B96C8127-9E1E-402E-B13D-BF622247C9D3}"/>
            </a:ext>
          </a:extLst>
        </xdr:cNvPr>
        <xdr:cNvSpPr/>
      </xdr:nvSpPr>
      <xdr:spPr>
        <a:xfrm>
          <a:off x="7670800" y="143146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113348</xdr:rowOff>
    </xdr:from>
    <xdr:to>
      <xdr:col>50</xdr:col>
      <xdr:colOff>114300</xdr:colOff>
      <xdr:row>85</xdr:row>
      <xdr:rowOff>116052</xdr:rowOff>
    </xdr:to>
    <xdr:cxnSp macro="">
      <xdr:nvCxnSpPr>
        <xdr:cNvPr id="366" name="直線コネクタ 365">
          <a:extLst>
            <a:ext uri="{FF2B5EF4-FFF2-40B4-BE49-F238E27FC236}">
              <a16:creationId xmlns:a16="http://schemas.microsoft.com/office/drawing/2014/main" id="{9C398F3E-6CE6-4315-88B2-3B0E8B921311}"/>
            </a:ext>
          </a:extLst>
        </xdr:cNvPr>
        <xdr:cNvCxnSpPr/>
      </xdr:nvCxnSpPr>
      <xdr:spPr>
        <a:xfrm flipV="1">
          <a:off x="7713980" y="14362748"/>
          <a:ext cx="78232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67272</xdr:rowOff>
    </xdr:from>
    <xdr:to>
      <xdr:col>41</xdr:col>
      <xdr:colOff>101600</xdr:colOff>
      <xdr:row>85</xdr:row>
      <xdr:rowOff>168872</xdr:rowOff>
    </xdr:to>
    <xdr:sp macro="" textlink="">
      <xdr:nvSpPr>
        <xdr:cNvPr id="367" name="楕円 366">
          <a:extLst>
            <a:ext uri="{FF2B5EF4-FFF2-40B4-BE49-F238E27FC236}">
              <a16:creationId xmlns:a16="http://schemas.microsoft.com/office/drawing/2014/main" id="{92F3CFC4-6DEC-4AA0-9651-3FE71DE2A137}"/>
            </a:ext>
          </a:extLst>
        </xdr:cNvPr>
        <xdr:cNvSpPr/>
      </xdr:nvSpPr>
      <xdr:spPr>
        <a:xfrm>
          <a:off x="6873240" y="1431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116052</xdr:rowOff>
    </xdr:from>
    <xdr:to>
      <xdr:col>45</xdr:col>
      <xdr:colOff>177800</xdr:colOff>
      <xdr:row>85</xdr:row>
      <xdr:rowOff>118072</xdr:rowOff>
    </xdr:to>
    <xdr:cxnSp macro="">
      <xdr:nvCxnSpPr>
        <xdr:cNvPr id="368" name="直線コネクタ 367">
          <a:extLst>
            <a:ext uri="{FF2B5EF4-FFF2-40B4-BE49-F238E27FC236}">
              <a16:creationId xmlns:a16="http://schemas.microsoft.com/office/drawing/2014/main" id="{BDA69D30-DA70-4561-9E7C-5BF998F26760}"/>
            </a:ext>
          </a:extLst>
        </xdr:cNvPr>
        <xdr:cNvCxnSpPr/>
      </xdr:nvCxnSpPr>
      <xdr:spPr>
        <a:xfrm flipV="1">
          <a:off x="6924040" y="14365452"/>
          <a:ext cx="78994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60185</xdr:rowOff>
    </xdr:from>
    <xdr:to>
      <xdr:col>36</xdr:col>
      <xdr:colOff>165100</xdr:colOff>
      <xdr:row>85</xdr:row>
      <xdr:rowOff>161785</xdr:rowOff>
    </xdr:to>
    <xdr:sp macro="" textlink="">
      <xdr:nvSpPr>
        <xdr:cNvPr id="369" name="楕円 368">
          <a:extLst>
            <a:ext uri="{FF2B5EF4-FFF2-40B4-BE49-F238E27FC236}">
              <a16:creationId xmlns:a16="http://schemas.microsoft.com/office/drawing/2014/main" id="{5F17DE14-554C-433F-A3BE-A35DB6B133E3}"/>
            </a:ext>
          </a:extLst>
        </xdr:cNvPr>
        <xdr:cNvSpPr/>
      </xdr:nvSpPr>
      <xdr:spPr>
        <a:xfrm>
          <a:off x="6098540" y="143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110985</xdr:rowOff>
    </xdr:from>
    <xdr:to>
      <xdr:col>41</xdr:col>
      <xdr:colOff>50800</xdr:colOff>
      <xdr:row>85</xdr:row>
      <xdr:rowOff>118072</xdr:rowOff>
    </xdr:to>
    <xdr:cxnSp macro="">
      <xdr:nvCxnSpPr>
        <xdr:cNvPr id="370" name="直線コネクタ 369">
          <a:extLst>
            <a:ext uri="{FF2B5EF4-FFF2-40B4-BE49-F238E27FC236}">
              <a16:creationId xmlns:a16="http://schemas.microsoft.com/office/drawing/2014/main" id="{83516BB7-C220-4E78-A561-C229FCCCB9E6}"/>
            </a:ext>
          </a:extLst>
        </xdr:cNvPr>
        <xdr:cNvCxnSpPr/>
      </xdr:nvCxnSpPr>
      <xdr:spPr>
        <a:xfrm>
          <a:off x="6149340" y="14360385"/>
          <a:ext cx="7747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4BF16497-0440-4C4E-90AE-E023CEE0A9ED}"/>
            </a:ext>
          </a:extLst>
        </xdr:cNvPr>
        <xdr:cNvSpPr txBox="1"/>
      </xdr:nvSpPr>
      <xdr:spPr>
        <a:xfrm>
          <a:off x="8271587" y="1408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4D71F0B4-E0F5-4491-B2CC-279E6C06E9A9}"/>
            </a:ext>
          </a:extLst>
        </xdr:cNvPr>
        <xdr:cNvSpPr txBox="1"/>
      </xdr:nvSpPr>
      <xdr:spPr>
        <a:xfrm>
          <a:off x="7509587" y="1409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656D7F41-2872-4412-BDC8-235BCFE94911}"/>
            </a:ext>
          </a:extLst>
        </xdr:cNvPr>
        <xdr:cNvSpPr txBox="1"/>
      </xdr:nvSpPr>
      <xdr:spPr>
        <a:xfrm>
          <a:off x="6712027" y="1408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a:extLst>
            <a:ext uri="{FF2B5EF4-FFF2-40B4-BE49-F238E27FC236}">
              <a16:creationId xmlns:a16="http://schemas.microsoft.com/office/drawing/2014/main" id="{D413F3AA-C549-437F-8849-B7418D4583E7}"/>
            </a:ext>
          </a:extLst>
        </xdr:cNvPr>
        <xdr:cNvSpPr txBox="1"/>
      </xdr:nvSpPr>
      <xdr:spPr>
        <a:xfrm>
          <a:off x="5937327" y="144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155275</xdr:rowOff>
    </xdr:from>
    <xdr:ext cx="469744" cy="259045"/>
    <xdr:sp macro="" textlink="">
      <xdr:nvSpPr>
        <xdr:cNvPr id="375" name="n_1mainValue【公営住宅】&#10;一人当たり面積">
          <a:extLst>
            <a:ext uri="{FF2B5EF4-FFF2-40B4-BE49-F238E27FC236}">
              <a16:creationId xmlns:a16="http://schemas.microsoft.com/office/drawing/2014/main" id="{B94CB6AF-6CB5-4940-90FD-E3B7FA8D560B}"/>
            </a:ext>
          </a:extLst>
        </xdr:cNvPr>
        <xdr:cNvSpPr txBox="1"/>
      </xdr:nvSpPr>
      <xdr:spPr>
        <a:xfrm>
          <a:off x="8271587" y="1440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157979</xdr:rowOff>
    </xdr:from>
    <xdr:ext cx="469744" cy="259045"/>
    <xdr:sp macro="" textlink="">
      <xdr:nvSpPr>
        <xdr:cNvPr id="376" name="n_2mainValue【公営住宅】&#10;一人当たり面積">
          <a:extLst>
            <a:ext uri="{FF2B5EF4-FFF2-40B4-BE49-F238E27FC236}">
              <a16:creationId xmlns:a16="http://schemas.microsoft.com/office/drawing/2014/main" id="{5B3CE401-BDF9-4C12-AF36-78CB5C7D1E32}"/>
            </a:ext>
          </a:extLst>
        </xdr:cNvPr>
        <xdr:cNvSpPr txBox="1"/>
      </xdr:nvSpPr>
      <xdr:spPr>
        <a:xfrm>
          <a:off x="7509587" y="144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159999</xdr:rowOff>
    </xdr:from>
    <xdr:ext cx="469744" cy="259045"/>
    <xdr:sp macro="" textlink="">
      <xdr:nvSpPr>
        <xdr:cNvPr id="377" name="n_3mainValue【公営住宅】&#10;一人当たり面積">
          <a:extLst>
            <a:ext uri="{FF2B5EF4-FFF2-40B4-BE49-F238E27FC236}">
              <a16:creationId xmlns:a16="http://schemas.microsoft.com/office/drawing/2014/main" id="{01E662F6-35B5-41C8-8077-C2EB6FDD25D4}"/>
            </a:ext>
          </a:extLst>
        </xdr:cNvPr>
        <xdr:cNvSpPr txBox="1"/>
      </xdr:nvSpPr>
      <xdr:spPr>
        <a:xfrm>
          <a:off x="6712027" y="144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6862</xdr:rowOff>
    </xdr:from>
    <xdr:ext cx="469744" cy="259045"/>
    <xdr:sp macro="" textlink="">
      <xdr:nvSpPr>
        <xdr:cNvPr id="378" name="n_4mainValue【公営住宅】&#10;一人当たり面積">
          <a:extLst>
            <a:ext uri="{FF2B5EF4-FFF2-40B4-BE49-F238E27FC236}">
              <a16:creationId xmlns:a16="http://schemas.microsoft.com/office/drawing/2014/main" id="{4A147494-2A12-4A6A-B780-9BC0AF1EE05D}"/>
            </a:ext>
          </a:extLst>
        </xdr:cNvPr>
        <xdr:cNvSpPr txBox="1"/>
      </xdr:nvSpPr>
      <xdr:spPr>
        <a:xfrm>
          <a:off x="5937327" y="1408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23093B5A-F6DF-4E8D-93C9-E1FE92D455B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1E6E607-4488-4703-B1F5-7B3B1A265AE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39EB5C7-55CC-41C9-89DD-15DC01AA2B8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6724595-E1EF-4B20-9DB0-3FE3E32DA16A}"/>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E8BDEFD-6136-4F38-A8C5-42D2288840B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72B8C2E-0533-4A3D-A9E0-CE6D707CCF7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C8A44B56-B94A-430A-8F71-B142B89878E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FAB7374E-A71E-4A42-8BDE-4B5B48409D9E}"/>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EDF83A21-841D-44D9-B830-DCC11F3747A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C2BEB77F-9D87-4F5A-816B-51884754BDB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F38E6380-3A9D-4ACB-8270-99732625899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25DAC813-7DD7-4261-A5DD-2A9F6ECF014F}"/>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FDB7571F-55F7-4170-A7D3-B5867BFF8E3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62BD3441-3C83-4CD3-9085-5C83CE6EEC4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49CF7977-AF81-4251-AC0D-2E8B57461FD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1495D512-F354-4476-9E89-A05195633C4C}"/>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7655C588-4807-4F37-A15E-77F9504F862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BF066558-7F32-4587-8A46-6BC291158F4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D1BBBE06-3B88-4613-BD71-CD33751FC45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9D4F90B-7042-4CBA-81F0-6D20CBA0E35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BB59B9D-FD4A-498D-962B-1582F8E2BA3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C81B830-ADC1-465A-A453-E9DF833759D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8025781A-3AE7-4C02-8B86-96D83E968CB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C573ABF-3366-4EBB-A24C-A1C2654A7FC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27F34DC8-8E59-4749-8B32-D2F10FA9362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520333B8-20B8-4DD4-8274-3EB402B5BFC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9EE9C14E-EB5D-408E-9C77-14B99B5C97C9}"/>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E80228D3-F4BE-4BDE-BD76-5272048A600C}"/>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FDB26D87-64F2-4DD3-96C7-02C49735F0EF}"/>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3286722D-36E8-46E9-BAF9-AF37024775DF}"/>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58A215FA-29D6-4AE8-96F9-B5B930B6298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9EDB879-E5B3-4EF0-A750-A876E71FEC03}"/>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8DBF228B-8852-4E5F-87BF-D90673A6079F}"/>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B79919DA-0476-4999-9F70-A80E9391D31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20E3B00F-146F-4178-8819-687CB333AB92}"/>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809DB1BC-6B0C-4136-8E67-F771CE421102}"/>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646E510C-64E9-4F81-ABD6-6AF4DC7FC523}"/>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1E8698B6-C38F-440F-8469-F5EA45F94C3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949CB876-8117-43EC-B552-4BBAF84805A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E976078-0653-4E6E-A044-B5429A2317DF}"/>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8BC50F50-7EB9-42F0-A445-971458A90422}"/>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943EEA9E-EEC5-4DCF-A968-CEE1FA54D0F0}"/>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B019DB3F-C353-489A-BFF1-EBDABF2EB70D}"/>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17BBE80-8FCB-40BA-B80C-6A59C9BE5FA6}"/>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1FACFAA4-412A-4FF1-949B-7733CB1059C2}"/>
            </a:ext>
          </a:extLst>
        </xdr:cNvPr>
        <xdr:cNvSpPr txBox="1"/>
      </xdr:nvSpPr>
      <xdr:spPr>
        <a:xfrm>
          <a:off x="144145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946D353A-2EEA-4CDB-9816-FDC8159CB0E3}"/>
            </a:ext>
          </a:extLst>
        </xdr:cNvPr>
        <xdr:cNvSpPr/>
      </xdr:nvSpPr>
      <xdr:spPr>
        <a:xfrm>
          <a:off x="14325600" y="61709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450CE65C-DD79-453B-9E9A-A32408FA8B05}"/>
            </a:ext>
          </a:extLst>
        </xdr:cNvPr>
        <xdr:cNvSpPr/>
      </xdr:nvSpPr>
      <xdr:spPr>
        <a:xfrm>
          <a:off x="13578840" y="620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3FF21B8E-5C9E-466F-9DD9-F03D336164F6}"/>
            </a:ext>
          </a:extLst>
        </xdr:cNvPr>
        <xdr:cNvSpPr/>
      </xdr:nvSpPr>
      <xdr:spPr>
        <a:xfrm>
          <a:off x="12804140" y="620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42B0DF62-1E2C-449F-9E20-00E1A85F69F6}"/>
            </a:ext>
          </a:extLst>
        </xdr:cNvPr>
        <xdr:cNvSpPr/>
      </xdr:nvSpPr>
      <xdr:spPr>
        <a:xfrm>
          <a:off x="12029440" y="621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65619753-35E1-4587-A558-010524AAF1E8}"/>
            </a:ext>
          </a:extLst>
        </xdr:cNvPr>
        <xdr:cNvSpPr/>
      </xdr:nvSpPr>
      <xdr:spPr>
        <a:xfrm>
          <a:off x="1123188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6A5D158-384C-4FF5-A8A8-3422240399F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FB2F5AD-5F17-40A6-ADF2-74A1F923017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127B11B-8DDA-4D92-94AC-E1B934A05865}"/>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2125BEB-5A5E-4906-8564-AA57F4EF967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6D52177-A8D6-4A3A-A54C-06E4C9705E5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27940</xdr:rowOff>
    </xdr:from>
    <xdr:to>
      <xdr:col>85</xdr:col>
      <xdr:colOff>177800</xdr:colOff>
      <xdr:row>40</xdr:row>
      <xdr:rowOff>129540</xdr:rowOff>
    </xdr:to>
    <xdr:sp macro="" textlink="">
      <xdr:nvSpPr>
        <xdr:cNvPr id="434" name="楕円 433">
          <a:extLst>
            <a:ext uri="{FF2B5EF4-FFF2-40B4-BE49-F238E27FC236}">
              <a16:creationId xmlns:a16="http://schemas.microsoft.com/office/drawing/2014/main" id="{C60E6259-5266-45A3-ADE2-DC2ED0F8991E}"/>
            </a:ext>
          </a:extLst>
        </xdr:cNvPr>
        <xdr:cNvSpPr/>
      </xdr:nvSpPr>
      <xdr:spPr>
        <a:xfrm>
          <a:off x="14325600" y="67335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114317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99BF3A36-A7A1-4577-B117-AEB0B2E91FA7}"/>
            </a:ext>
          </a:extLst>
        </xdr:cNvPr>
        <xdr:cNvSpPr txBox="1"/>
      </xdr:nvSpPr>
      <xdr:spPr>
        <a:xfrm>
          <a:off x="144145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26670</xdr:rowOff>
    </xdr:from>
    <xdr:to>
      <xdr:col>81</xdr:col>
      <xdr:colOff>101600</xdr:colOff>
      <xdr:row>40</xdr:row>
      <xdr:rowOff>128270</xdr:rowOff>
    </xdr:to>
    <xdr:sp macro="" textlink="">
      <xdr:nvSpPr>
        <xdr:cNvPr id="436" name="楕円 435">
          <a:extLst>
            <a:ext uri="{FF2B5EF4-FFF2-40B4-BE49-F238E27FC236}">
              <a16:creationId xmlns:a16="http://schemas.microsoft.com/office/drawing/2014/main" id="{E713DDA9-50FE-4CA0-BF95-B386AB862287}"/>
            </a:ext>
          </a:extLst>
        </xdr:cNvPr>
        <xdr:cNvSpPr/>
      </xdr:nvSpPr>
      <xdr:spPr>
        <a:xfrm>
          <a:off x="1357884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77470</xdr:rowOff>
    </xdr:from>
    <xdr:to>
      <xdr:col>85</xdr:col>
      <xdr:colOff>127000</xdr:colOff>
      <xdr:row>40</xdr:row>
      <xdr:rowOff>78740</xdr:rowOff>
    </xdr:to>
    <xdr:cxnSp macro="">
      <xdr:nvCxnSpPr>
        <xdr:cNvPr id="437" name="直線コネクタ 436">
          <a:extLst>
            <a:ext uri="{FF2B5EF4-FFF2-40B4-BE49-F238E27FC236}">
              <a16:creationId xmlns:a16="http://schemas.microsoft.com/office/drawing/2014/main" id="{05A6DB24-A15E-46C7-8504-388A4FC40118}"/>
            </a:ext>
          </a:extLst>
        </xdr:cNvPr>
        <xdr:cNvCxnSpPr/>
      </xdr:nvCxnSpPr>
      <xdr:spPr>
        <a:xfrm>
          <a:off x="13629640" y="6783070"/>
          <a:ext cx="7467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24130</xdr:rowOff>
    </xdr:from>
    <xdr:to>
      <xdr:col>76</xdr:col>
      <xdr:colOff>165100</xdr:colOff>
      <xdr:row>40</xdr:row>
      <xdr:rowOff>125730</xdr:rowOff>
    </xdr:to>
    <xdr:sp macro="" textlink="">
      <xdr:nvSpPr>
        <xdr:cNvPr id="438" name="楕円 437">
          <a:extLst>
            <a:ext uri="{FF2B5EF4-FFF2-40B4-BE49-F238E27FC236}">
              <a16:creationId xmlns:a16="http://schemas.microsoft.com/office/drawing/2014/main" id="{4FC4924A-71FE-418E-B91A-A496D0756232}"/>
            </a:ext>
          </a:extLst>
        </xdr:cNvPr>
        <xdr:cNvSpPr/>
      </xdr:nvSpPr>
      <xdr:spPr>
        <a:xfrm>
          <a:off x="1280414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74930</xdr:rowOff>
    </xdr:from>
    <xdr:to>
      <xdr:col>81</xdr:col>
      <xdr:colOff>50800</xdr:colOff>
      <xdr:row>40</xdr:row>
      <xdr:rowOff>77470</xdr:rowOff>
    </xdr:to>
    <xdr:cxnSp macro="">
      <xdr:nvCxnSpPr>
        <xdr:cNvPr id="439" name="直線コネクタ 438">
          <a:extLst>
            <a:ext uri="{FF2B5EF4-FFF2-40B4-BE49-F238E27FC236}">
              <a16:creationId xmlns:a16="http://schemas.microsoft.com/office/drawing/2014/main" id="{8306E2A1-A935-44B6-A45B-06A2C80AA33C}"/>
            </a:ext>
          </a:extLst>
        </xdr:cNvPr>
        <xdr:cNvCxnSpPr/>
      </xdr:nvCxnSpPr>
      <xdr:spPr>
        <a:xfrm>
          <a:off x="12854940" y="678053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21590</xdr:rowOff>
    </xdr:from>
    <xdr:to>
      <xdr:col>72</xdr:col>
      <xdr:colOff>38100</xdr:colOff>
      <xdr:row>40</xdr:row>
      <xdr:rowOff>123190</xdr:rowOff>
    </xdr:to>
    <xdr:sp macro="" textlink="">
      <xdr:nvSpPr>
        <xdr:cNvPr id="440" name="楕円 439">
          <a:extLst>
            <a:ext uri="{FF2B5EF4-FFF2-40B4-BE49-F238E27FC236}">
              <a16:creationId xmlns:a16="http://schemas.microsoft.com/office/drawing/2014/main" id="{A8D0F682-2D1D-4AA8-BBEC-2AF83BE3AF16}"/>
            </a:ext>
          </a:extLst>
        </xdr:cNvPr>
        <xdr:cNvSpPr/>
      </xdr:nvSpPr>
      <xdr:spPr>
        <a:xfrm>
          <a:off x="12029440" y="6727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72390</xdr:rowOff>
    </xdr:from>
    <xdr:to>
      <xdr:col>76</xdr:col>
      <xdr:colOff>114300</xdr:colOff>
      <xdr:row>40</xdr:row>
      <xdr:rowOff>74930</xdr:rowOff>
    </xdr:to>
    <xdr:cxnSp macro="">
      <xdr:nvCxnSpPr>
        <xdr:cNvPr id="441" name="直線コネクタ 440">
          <a:extLst>
            <a:ext uri="{FF2B5EF4-FFF2-40B4-BE49-F238E27FC236}">
              <a16:creationId xmlns:a16="http://schemas.microsoft.com/office/drawing/2014/main" id="{5D83B25B-7E21-416B-8016-A59A51F31C6A}"/>
            </a:ext>
          </a:extLst>
        </xdr:cNvPr>
        <xdr:cNvCxnSpPr/>
      </xdr:nvCxnSpPr>
      <xdr:spPr>
        <a:xfrm>
          <a:off x="12072620" y="6777990"/>
          <a:ext cx="7823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19050</xdr:rowOff>
    </xdr:from>
    <xdr:to>
      <xdr:col>67</xdr:col>
      <xdr:colOff>101600</xdr:colOff>
      <xdr:row>40</xdr:row>
      <xdr:rowOff>120650</xdr:rowOff>
    </xdr:to>
    <xdr:sp macro="" textlink="">
      <xdr:nvSpPr>
        <xdr:cNvPr id="442" name="楕円 441">
          <a:extLst>
            <a:ext uri="{FF2B5EF4-FFF2-40B4-BE49-F238E27FC236}">
              <a16:creationId xmlns:a16="http://schemas.microsoft.com/office/drawing/2014/main" id="{BFB22F9E-64F2-48F8-8DEA-051FD592333F}"/>
            </a:ext>
          </a:extLst>
        </xdr:cNvPr>
        <xdr:cNvSpPr/>
      </xdr:nvSpPr>
      <xdr:spPr>
        <a:xfrm>
          <a:off x="1123188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69850</xdr:rowOff>
    </xdr:from>
    <xdr:to>
      <xdr:col>71</xdr:col>
      <xdr:colOff>177800</xdr:colOff>
      <xdr:row>40</xdr:row>
      <xdr:rowOff>72390</xdr:rowOff>
    </xdr:to>
    <xdr:cxnSp macro="">
      <xdr:nvCxnSpPr>
        <xdr:cNvPr id="443" name="直線コネクタ 442">
          <a:extLst>
            <a:ext uri="{FF2B5EF4-FFF2-40B4-BE49-F238E27FC236}">
              <a16:creationId xmlns:a16="http://schemas.microsoft.com/office/drawing/2014/main" id="{A1A121BE-424F-46DF-88C1-678D794E4DD2}"/>
            </a:ext>
          </a:extLst>
        </xdr:cNvPr>
        <xdr:cNvCxnSpPr/>
      </xdr:nvCxnSpPr>
      <xdr:spPr>
        <a:xfrm>
          <a:off x="11282680" y="6775450"/>
          <a:ext cx="78994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6AE4A82C-6AED-4945-AC67-AD89AFA83746}"/>
            </a:ext>
          </a:extLst>
        </xdr:cNvPr>
        <xdr:cNvSpPr txBox="1"/>
      </xdr:nvSpPr>
      <xdr:spPr>
        <a:xfrm>
          <a:off x="134372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AF83C716-BC48-4165-B77F-CE89A1B4036E}"/>
            </a:ext>
          </a:extLst>
        </xdr:cNvPr>
        <xdr:cNvSpPr txBox="1"/>
      </xdr:nvSpPr>
      <xdr:spPr>
        <a:xfrm>
          <a:off x="126752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80581004-9CB3-40EA-A496-DD10B91CE7C2}"/>
            </a:ext>
          </a:extLst>
        </xdr:cNvPr>
        <xdr:cNvSpPr txBox="1"/>
      </xdr:nvSpPr>
      <xdr:spPr>
        <a:xfrm>
          <a:off x="119005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71897028-3012-48F9-AB2E-F3B46A2CB112}"/>
            </a:ext>
          </a:extLst>
        </xdr:cNvPr>
        <xdr:cNvSpPr txBox="1"/>
      </xdr:nvSpPr>
      <xdr:spPr>
        <a:xfrm>
          <a:off x="1110298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119397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474915FB-BA6F-42C0-91C6-A008DC70F4A5}"/>
            </a:ext>
          </a:extLst>
        </xdr:cNvPr>
        <xdr:cNvSpPr txBox="1"/>
      </xdr:nvSpPr>
      <xdr:spPr>
        <a:xfrm>
          <a:off x="13437244" y="682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116857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C2932033-4B76-4DA0-B2CB-79FA2C0CBCEA}"/>
            </a:ext>
          </a:extLst>
        </xdr:cNvPr>
        <xdr:cNvSpPr txBox="1"/>
      </xdr:nvSpPr>
      <xdr:spPr>
        <a:xfrm>
          <a:off x="12675244"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114317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88BFD21F-B6DB-4659-84F9-C840F5FFCFF3}"/>
            </a:ext>
          </a:extLst>
        </xdr:cNvPr>
        <xdr:cNvSpPr txBox="1"/>
      </xdr:nvSpPr>
      <xdr:spPr>
        <a:xfrm>
          <a:off x="119005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111777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EF9394C6-87C0-478E-BB80-980B3020529D}"/>
            </a:ext>
          </a:extLst>
        </xdr:cNvPr>
        <xdr:cNvSpPr txBox="1"/>
      </xdr:nvSpPr>
      <xdr:spPr>
        <a:xfrm>
          <a:off x="11102984" y="681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8E6A1619-05BD-44FB-9277-12FFA557DF2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6658832-4438-478B-802E-F472CB4D948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A56B331F-FDCC-4817-BB9E-031187A564F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B9EBE88-0360-4357-AB25-2F0F51FBBC8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1B3A6173-319F-4B7B-8895-29000721B09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E99B23C1-BFC8-4730-98FF-15D2DDD85F6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6F4F3CC9-5DB7-4404-A22A-A4EE78287EA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9E38132E-395F-495D-BE34-AD37E6E7EB5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7F6D8547-0BAE-41FF-89E8-D1A1E085D93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A76E03-792A-4CE8-9E28-98755E42626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3D73F08C-7765-46EB-B6C0-C419A5C1F063}"/>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61E43523-2EA8-4D69-B05A-6D7FB7B18354}"/>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F3E5854F-1D88-4CA1-AFEB-BE1C666E4646}"/>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5119055B-7848-443D-A6C6-3F114A70853B}"/>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F24E0542-F2B3-4BD6-911E-13E96503D0C4}"/>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10F9C0BA-E33B-4948-856A-5870C88B4128}"/>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9A7FCDFF-20DE-4B2F-A26A-45FA2925998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24F7805-F8A4-4FA6-B9A4-B0966CACE555}"/>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69D3764F-C635-43A0-B715-19175AAE0ED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2F0E28D3-BEBA-4AF9-A2EA-2374068DD7FF}"/>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C83E829C-D8AA-4FDD-82D7-C323F0CF50E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27286AE-BC62-4F1D-B2F8-FCB4C040FEEF}"/>
            </a:ext>
          </a:extLst>
        </xdr:cNvPr>
        <xdr:cNvCxnSpPr/>
      </xdr:nvCxnSpPr>
      <xdr:spPr>
        <a:xfrm flipV="1">
          <a:off x="19509104" y="5602377"/>
          <a:ext cx="0" cy="136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8C176C7E-E0F4-4E59-B75D-81F8CB0A8F12}"/>
            </a:ext>
          </a:extLst>
        </xdr:cNvPr>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BF535713-7DAC-4529-BC3F-E7BFFA72782D}"/>
            </a:ext>
          </a:extLst>
        </xdr:cNvPr>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F85D3FF0-A2B9-4836-AEA6-219D70D4CF2F}"/>
            </a:ext>
          </a:extLst>
        </xdr:cNvPr>
        <xdr:cNvSpPr txBox="1"/>
      </xdr:nvSpPr>
      <xdr:spPr>
        <a:xfrm>
          <a:off x="19547840" y="538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5489FC6D-57C8-415B-9AA5-01024B8833B2}"/>
            </a:ext>
          </a:extLst>
        </xdr:cNvPr>
        <xdr:cNvCxnSpPr/>
      </xdr:nvCxnSpPr>
      <xdr:spPr>
        <a:xfrm>
          <a:off x="19443700" y="5602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79173880-0EB7-475B-A3A0-002634BA5746}"/>
            </a:ext>
          </a:extLst>
        </xdr:cNvPr>
        <xdr:cNvSpPr txBox="1"/>
      </xdr:nvSpPr>
      <xdr:spPr>
        <a:xfrm>
          <a:off x="19547840" y="643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9205A1CF-01BE-4C9E-8429-A783897AC3BB}"/>
            </a:ext>
          </a:extLst>
        </xdr:cNvPr>
        <xdr:cNvSpPr/>
      </xdr:nvSpPr>
      <xdr:spPr>
        <a:xfrm>
          <a:off x="19458940" y="657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C35F60E8-1509-445D-9FDD-20292DC290D6}"/>
            </a:ext>
          </a:extLst>
        </xdr:cNvPr>
        <xdr:cNvSpPr/>
      </xdr:nvSpPr>
      <xdr:spPr>
        <a:xfrm>
          <a:off x="18735040" y="65839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273A7C84-C52A-4D45-9ADB-19469075C497}"/>
            </a:ext>
          </a:extLst>
        </xdr:cNvPr>
        <xdr:cNvSpPr/>
      </xdr:nvSpPr>
      <xdr:spPr>
        <a:xfrm>
          <a:off x="1793748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4DA75939-0B6B-4A96-9981-2886A6D1F81E}"/>
            </a:ext>
          </a:extLst>
        </xdr:cNvPr>
        <xdr:cNvSpPr/>
      </xdr:nvSpPr>
      <xdr:spPr>
        <a:xfrm>
          <a:off x="17162780" y="658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33279A3D-B852-49D9-8635-741ABEF78BDB}"/>
            </a:ext>
          </a:extLst>
        </xdr:cNvPr>
        <xdr:cNvSpPr/>
      </xdr:nvSpPr>
      <xdr:spPr>
        <a:xfrm>
          <a:off x="16388080" y="6609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19B4145A-D154-49CA-BD6B-0E162A0CA6F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964B343-7962-4042-AEE7-6A39EB27A5A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C21C52E-3870-4F6A-990B-57A121C00D85}"/>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94ED730-755C-4366-B1EC-8F28A3FBB0E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AD814FF-47ED-4895-BD63-7ADE0429541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24485</xdr:rowOff>
    </xdr:from>
    <xdr:to>
      <xdr:col>116</xdr:col>
      <xdr:colOff>114300</xdr:colOff>
      <xdr:row>40</xdr:row>
      <xdr:rowOff>126085</xdr:rowOff>
    </xdr:to>
    <xdr:sp macro="" textlink="">
      <xdr:nvSpPr>
        <xdr:cNvPr id="489" name="楕円 488">
          <a:extLst>
            <a:ext uri="{FF2B5EF4-FFF2-40B4-BE49-F238E27FC236}">
              <a16:creationId xmlns:a16="http://schemas.microsoft.com/office/drawing/2014/main" id="{BE0B5947-A9DA-4501-B841-C145D197CCD2}"/>
            </a:ext>
          </a:extLst>
        </xdr:cNvPr>
        <xdr:cNvSpPr/>
      </xdr:nvSpPr>
      <xdr:spPr>
        <a:xfrm>
          <a:off x="19458940" y="67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2912</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67D6ED9A-BB50-40B3-ABA8-2A5E4B8A747F}"/>
            </a:ext>
          </a:extLst>
        </xdr:cNvPr>
        <xdr:cNvSpPr txBox="1"/>
      </xdr:nvSpPr>
      <xdr:spPr>
        <a:xfrm>
          <a:off x="19547840" y="670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91" name="楕円 490">
          <a:extLst>
            <a:ext uri="{FF2B5EF4-FFF2-40B4-BE49-F238E27FC236}">
              <a16:creationId xmlns:a16="http://schemas.microsoft.com/office/drawing/2014/main" id="{141A747D-7C09-4830-9FA6-15969F777A0F}"/>
            </a:ext>
          </a:extLst>
        </xdr:cNvPr>
        <xdr:cNvSpPr/>
      </xdr:nvSpPr>
      <xdr:spPr>
        <a:xfrm>
          <a:off x="18735040" y="67355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75285</xdr:rowOff>
    </xdr:from>
    <xdr:to>
      <xdr:col>116</xdr:col>
      <xdr:colOff>63500</xdr:colOff>
      <xdr:row>40</xdr:row>
      <xdr:rowOff>80772</xdr:rowOff>
    </xdr:to>
    <xdr:cxnSp macro="">
      <xdr:nvCxnSpPr>
        <xdr:cNvPr id="492" name="直線コネクタ 491">
          <a:extLst>
            <a:ext uri="{FF2B5EF4-FFF2-40B4-BE49-F238E27FC236}">
              <a16:creationId xmlns:a16="http://schemas.microsoft.com/office/drawing/2014/main" id="{398E7F7E-DD46-4FC1-ACBD-25ECFB8D5876}"/>
            </a:ext>
          </a:extLst>
        </xdr:cNvPr>
        <xdr:cNvCxnSpPr/>
      </xdr:nvCxnSpPr>
      <xdr:spPr>
        <a:xfrm flipV="1">
          <a:off x="18778220" y="6780885"/>
          <a:ext cx="73152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39116</xdr:rowOff>
    </xdr:from>
    <xdr:to>
      <xdr:col>107</xdr:col>
      <xdr:colOff>101600</xdr:colOff>
      <xdr:row>40</xdr:row>
      <xdr:rowOff>140716</xdr:rowOff>
    </xdr:to>
    <xdr:sp macro="" textlink="">
      <xdr:nvSpPr>
        <xdr:cNvPr id="493" name="楕円 492">
          <a:extLst>
            <a:ext uri="{FF2B5EF4-FFF2-40B4-BE49-F238E27FC236}">
              <a16:creationId xmlns:a16="http://schemas.microsoft.com/office/drawing/2014/main" id="{A1D48CDA-B9BE-4F6F-97F5-CD94F8FB52DE}"/>
            </a:ext>
          </a:extLst>
        </xdr:cNvPr>
        <xdr:cNvSpPr/>
      </xdr:nvSpPr>
      <xdr:spPr>
        <a:xfrm>
          <a:off x="17937480" y="67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89916</xdr:rowOff>
    </xdr:to>
    <xdr:cxnSp macro="">
      <xdr:nvCxnSpPr>
        <xdr:cNvPr id="494" name="直線コネクタ 493">
          <a:extLst>
            <a:ext uri="{FF2B5EF4-FFF2-40B4-BE49-F238E27FC236}">
              <a16:creationId xmlns:a16="http://schemas.microsoft.com/office/drawing/2014/main" id="{A907AF5F-E2AB-4CCF-A951-71338C7FEB6F}"/>
            </a:ext>
          </a:extLst>
        </xdr:cNvPr>
        <xdr:cNvCxnSpPr/>
      </xdr:nvCxnSpPr>
      <xdr:spPr>
        <a:xfrm flipV="1">
          <a:off x="17988280" y="678637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41859</xdr:rowOff>
    </xdr:from>
    <xdr:to>
      <xdr:col>102</xdr:col>
      <xdr:colOff>165100</xdr:colOff>
      <xdr:row>40</xdr:row>
      <xdr:rowOff>143459</xdr:rowOff>
    </xdr:to>
    <xdr:sp macro="" textlink="">
      <xdr:nvSpPr>
        <xdr:cNvPr id="495" name="楕円 494">
          <a:extLst>
            <a:ext uri="{FF2B5EF4-FFF2-40B4-BE49-F238E27FC236}">
              <a16:creationId xmlns:a16="http://schemas.microsoft.com/office/drawing/2014/main" id="{40CF02FD-31D5-4FD7-AFD9-7B83B962B013}"/>
            </a:ext>
          </a:extLst>
        </xdr:cNvPr>
        <xdr:cNvSpPr/>
      </xdr:nvSpPr>
      <xdr:spPr>
        <a:xfrm>
          <a:off x="17162780" y="674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40</xdr:row>
      <xdr:rowOff>92659</xdr:rowOff>
    </xdr:to>
    <xdr:cxnSp macro="">
      <xdr:nvCxnSpPr>
        <xdr:cNvPr id="496" name="直線コネクタ 495">
          <a:extLst>
            <a:ext uri="{FF2B5EF4-FFF2-40B4-BE49-F238E27FC236}">
              <a16:creationId xmlns:a16="http://schemas.microsoft.com/office/drawing/2014/main" id="{BA111620-7B48-46B5-AE9D-85A38FCE9C79}"/>
            </a:ext>
          </a:extLst>
        </xdr:cNvPr>
        <xdr:cNvCxnSpPr/>
      </xdr:nvCxnSpPr>
      <xdr:spPr>
        <a:xfrm flipV="1">
          <a:off x="17213580" y="6795516"/>
          <a:ext cx="7747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45517</xdr:rowOff>
    </xdr:from>
    <xdr:to>
      <xdr:col>98</xdr:col>
      <xdr:colOff>38100</xdr:colOff>
      <xdr:row>40</xdr:row>
      <xdr:rowOff>147117</xdr:rowOff>
    </xdr:to>
    <xdr:sp macro="" textlink="">
      <xdr:nvSpPr>
        <xdr:cNvPr id="497" name="楕円 496">
          <a:extLst>
            <a:ext uri="{FF2B5EF4-FFF2-40B4-BE49-F238E27FC236}">
              <a16:creationId xmlns:a16="http://schemas.microsoft.com/office/drawing/2014/main" id="{D101CC82-F2CF-4BF6-8409-773E3DE1152B}"/>
            </a:ext>
          </a:extLst>
        </xdr:cNvPr>
        <xdr:cNvSpPr/>
      </xdr:nvSpPr>
      <xdr:spPr>
        <a:xfrm>
          <a:off x="16388080" y="67511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92659</xdr:rowOff>
    </xdr:from>
    <xdr:to>
      <xdr:col>102</xdr:col>
      <xdr:colOff>114300</xdr:colOff>
      <xdr:row>40</xdr:row>
      <xdr:rowOff>96317</xdr:rowOff>
    </xdr:to>
    <xdr:cxnSp macro="">
      <xdr:nvCxnSpPr>
        <xdr:cNvPr id="498" name="直線コネクタ 497">
          <a:extLst>
            <a:ext uri="{FF2B5EF4-FFF2-40B4-BE49-F238E27FC236}">
              <a16:creationId xmlns:a16="http://schemas.microsoft.com/office/drawing/2014/main" id="{9DA1DFDE-8612-427A-B722-ED758EF2FBE0}"/>
            </a:ext>
          </a:extLst>
        </xdr:cNvPr>
        <xdr:cNvCxnSpPr/>
      </xdr:nvCxnSpPr>
      <xdr:spPr>
        <a:xfrm flipV="1">
          <a:off x="16431260" y="6798259"/>
          <a:ext cx="78232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5193F956-B4CA-42C4-964D-5533502AD68E}"/>
            </a:ext>
          </a:extLst>
        </xdr:cNvPr>
        <xdr:cNvSpPr txBox="1"/>
      </xdr:nvSpPr>
      <xdr:spPr>
        <a:xfrm>
          <a:off x="18561127" y="636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60AA52C2-F553-4734-B864-AC1D564FD7A0}"/>
            </a:ext>
          </a:extLst>
        </xdr:cNvPr>
        <xdr:cNvSpPr txBox="1"/>
      </xdr:nvSpPr>
      <xdr:spPr>
        <a:xfrm>
          <a:off x="17776267" y="63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5E2B5932-58BC-43FE-985E-468A638CAF07}"/>
            </a:ext>
          </a:extLst>
        </xdr:cNvPr>
        <xdr:cNvSpPr txBox="1"/>
      </xdr:nvSpPr>
      <xdr:spPr>
        <a:xfrm>
          <a:off x="1700156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A5B69A4D-C724-43E5-9CFD-22D2F7D7EAD0}"/>
            </a:ext>
          </a:extLst>
        </xdr:cNvPr>
        <xdr:cNvSpPr txBox="1"/>
      </xdr:nvSpPr>
      <xdr:spPr>
        <a:xfrm>
          <a:off x="16226867" y="63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471F084B-0EDA-4EEF-85D8-FFB0857514AA}"/>
            </a:ext>
          </a:extLst>
        </xdr:cNvPr>
        <xdr:cNvSpPr txBox="1"/>
      </xdr:nvSpPr>
      <xdr:spPr>
        <a:xfrm>
          <a:off x="18561127" y="68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131843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E3AF3E77-8285-4CA1-A882-D5069915F5EA}"/>
            </a:ext>
          </a:extLst>
        </xdr:cNvPr>
        <xdr:cNvSpPr txBox="1"/>
      </xdr:nvSpPr>
      <xdr:spPr>
        <a:xfrm>
          <a:off x="17776267" y="683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134586</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97C876CA-4351-451E-8161-10DBA6046F38}"/>
            </a:ext>
          </a:extLst>
        </xdr:cNvPr>
        <xdr:cNvSpPr txBox="1"/>
      </xdr:nvSpPr>
      <xdr:spPr>
        <a:xfrm>
          <a:off x="17001567" y="684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138244</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59CF2C22-F426-45C7-B9AB-F00E0D52CFDC}"/>
            </a:ext>
          </a:extLst>
        </xdr:cNvPr>
        <xdr:cNvSpPr txBox="1"/>
      </xdr:nvSpPr>
      <xdr:spPr>
        <a:xfrm>
          <a:off x="16226867" y="68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B7B88F77-E17F-48F2-B99E-AB06B607066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E1F87133-80C6-437D-A59B-02AF5005E829}"/>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90750C4C-D9F4-4712-B326-633F7B2E88E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705B8D0-A68A-439C-A34C-8B611A60881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FDD0C541-B3B4-43BF-918A-99046B43009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469BAC99-0749-4108-8493-EB8A0602075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4ECFFB9F-0DE3-41E2-9DB0-AF3D992DE32E}"/>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B649809D-8CC7-4B78-8808-D2D87FE7895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D77493BB-1FBA-46F9-A4FC-169437D77F6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36A986C2-7B33-4458-8D56-135E21575353}"/>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A79E99F4-C99C-4244-B7E9-102CFDD8BE2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81F6F418-C00C-4120-9DC0-EEB87CB65F6C}"/>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19EBD88B-5159-4DC6-A750-C1775DF2EFD5}"/>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7328ADD1-C6FC-43DB-998B-4673F603D1A8}"/>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612C76C0-BE29-4FEE-AC48-A8149C6520F8}"/>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8C5F403E-514C-4FA5-A8C5-415887B7258C}"/>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D4E8F4EF-CE1C-49BC-9B09-FBA91FB5DCF3}"/>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3C8BB872-EF31-4C98-9578-93B0E10182FD}"/>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51D99FC0-DFEF-4CB7-8868-BAB763CFA62D}"/>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B111EB30-699B-442B-B08A-4E334F489218}"/>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E7821BEB-79EB-46FC-92D4-547A720E7BDA}"/>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F8FDE2ED-9F40-4532-97EE-EA5F62DC2478}"/>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2857C7AF-5919-4AB3-BB0E-BC460FB72F7E}"/>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F8358747-6C70-4035-9479-D3C51A702EC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16FD3EA6-FF53-4B18-A231-A4E9A660AAF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6B4AE4D7-7BC2-42CB-B57B-E71FFE8C69D1}"/>
            </a:ext>
          </a:extLst>
        </xdr:cNvPr>
        <xdr:cNvCxnSpPr/>
      </xdr:nvCxnSpPr>
      <xdr:spPr>
        <a:xfrm flipV="1">
          <a:off x="14375764" y="9435193"/>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423599B7-6EC5-4314-B248-E8F864A4A402}"/>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3A1457E2-7E5A-413E-99B9-38C6D6562455}"/>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C3D1A385-6859-45E1-902E-C2F2E6623D81}"/>
            </a:ext>
          </a:extLst>
        </xdr:cNvPr>
        <xdr:cNvSpPr txBox="1"/>
      </xdr:nvSpPr>
      <xdr:spPr>
        <a:xfrm>
          <a:off x="14414500" y="92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8535FDCA-C2E0-4CCD-B482-FCDF6420C6D4}"/>
            </a:ext>
          </a:extLst>
        </xdr:cNvPr>
        <xdr:cNvCxnSpPr/>
      </xdr:nvCxnSpPr>
      <xdr:spPr>
        <a:xfrm>
          <a:off x="14287500" y="9435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1D370E55-0C62-42DB-AE2D-EC1D74666B01}"/>
            </a:ext>
          </a:extLst>
        </xdr:cNvPr>
        <xdr:cNvSpPr txBox="1"/>
      </xdr:nvSpPr>
      <xdr:spPr>
        <a:xfrm>
          <a:off x="14414500" y="100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A37171CA-8AA3-4329-A9D0-B9909180B770}"/>
            </a:ext>
          </a:extLst>
        </xdr:cNvPr>
        <xdr:cNvSpPr/>
      </xdr:nvSpPr>
      <xdr:spPr>
        <a:xfrm>
          <a:off x="14325600" y="101986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CE8B9AA7-92E9-43D4-A47F-0CCB4C0C98B6}"/>
            </a:ext>
          </a:extLst>
        </xdr:cNvPr>
        <xdr:cNvSpPr/>
      </xdr:nvSpPr>
      <xdr:spPr>
        <a:xfrm>
          <a:off x="1357884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CEB142CE-18E6-44BB-B41C-AACA96F39960}"/>
            </a:ext>
          </a:extLst>
        </xdr:cNvPr>
        <xdr:cNvSpPr/>
      </xdr:nvSpPr>
      <xdr:spPr>
        <a:xfrm>
          <a:off x="1280414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6E58E04C-39B0-445A-A955-9004684C258F}"/>
            </a:ext>
          </a:extLst>
        </xdr:cNvPr>
        <xdr:cNvSpPr/>
      </xdr:nvSpPr>
      <xdr:spPr>
        <a:xfrm>
          <a:off x="12029440" y="10136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A2634A8A-7C95-4014-8E2E-1FC7EF280CD3}"/>
            </a:ext>
          </a:extLst>
        </xdr:cNvPr>
        <xdr:cNvSpPr/>
      </xdr:nvSpPr>
      <xdr:spPr>
        <a:xfrm>
          <a:off x="1123188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E94CD42-694E-478D-A78F-467256E5123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471264B-C9A6-42A0-BB79-F929AE6C179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A722A1F-5E76-47CE-87B7-067B6342D7B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5C0264A-7766-47BB-B4BF-2157F3780D6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486A842-C76B-46DE-9402-3E7A66BB049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135346</xdr:rowOff>
    </xdr:from>
    <xdr:to>
      <xdr:col>85</xdr:col>
      <xdr:colOff>177800</xdr:colOff>
      <xdr:row>63</xdr:row>
      <xdr:rowOff>65496</xdr:rowOff>
    </xdr:to>
    <xdr:sp macro="" textlink="">
      <xdr:nvSpPr>
        <xdr:cNvPr id="548" name="楕円 547">
          <a:extLst>
            <a:ext uri="{FF2B5EF4-FFF2-40B4-BE49-F238E27FC236}">
              <a16:creationId xmlns:a16="http://schemas.microsoft.com/office/drawing/2014/main" id="{2D2C5BA9-B77C-4F7B-B514-183838B07E53}"/>
            </a:ext>
          </a:extLst>
        </xdr:cNvPr>
        <xdr:cNvSpPr/>
      </xdr:nvSpPr>
      <xdr:spPr>
        <a:xfrm>
          <a:off x="14325600" y="105290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113773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5E83F87B-9C67-420A-8E56-9D3A331237D9}"/>
            </a:ext>
          </a:extLst>
        </xdr:cNvPr>
        <xdr:cNvSpPr txBox="1"/>
      </xdr:nvSpPr>
      <xdr:spPr>
        <a:xfrm>
          <a:off x="14414500" y="1050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99423</xdr:rowOff>
    </xdr:from>
    <xdr:to>
      <xdr:col>81</xdr:col>
      <xdr:colOff>101600</xdr:colOff>
      <xdr:row>63</xdr:row>
      <xdr:rowOff>29573</xdr:rowOff>
    </xdr:to>
    <xdr:sp macro="" textlink="">
      <xdr:nvSpPr>
        <xdr:cNvPr id="550" name="楕円 549">
          <a:extLst>
            <a:ext uri="{FF2B5EF4-FFF2-40B4-BE49-F238E27FC236}">
              <a16:creationId xmlns:a16="http://schemas.microsoft.com/office/drawing/2014/main" id="{56D4DB7D-CC2C-4ED9-B4CC-F402FA37444F}"/>
            </a:ext>
          </a:extLst>
        </xdr:cNvPr>
        <xdr:cNvSpPr/>
      </xdr:nvSpPr>
      <xdr:spPr>
        <a:xfrm>
          <a:off x="13578840" y="10493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150223</xdr:rowOff>
    </xdr:from>
    <xdr:to>
      <xdr:col>85</xdr:col>
      <xdr:colOff>127000</xdr:colOff>
      <xdr:row>63</xdr:row>
      <xdr:rowOff>14696</xdr:rowOff>
    </xdr:to>
    <xdr:cxnSp macro="">
      <xdr:nvCxnSpPr>
        <xdr:cNvPr id="551" name="直線コネクタ 550">
          <a:extLst>
            <a:ext uri="{FF2B5EF4-FFF2-40B4-BE49-F238E27FC236}">
              <a16:creationId xmlns:a16="http://schemas.microsoft.com/office/drawing/2014/main" id="{208D4E86-2266-4B0F-96CA-CA66D117DA4E}"/>
            </a:ext>
          </a:extLst>
        </xdr:cNvPr>
        <xdr:cNvCxnSpPr/>
      </xdr:nvCxnSpPr>
      <xdr:spPr>
        <a:xfrm>
          <a:off x="13629640" y="10543903"/>
          <a:ext cx="74676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60234</xdr:rowOff>
    </xdr:from>
    <xdr:to>
      <xdr:col>76</xdr:col>
      <xdr:colOff>165100</xdr:colOff>
      <xdr:row>62</xdr:row>
      <xdr:rowOff>161834</xdr:rowOff>
    </xdr:to>
    <xdr:sp macro="" textlink="">
      <xdr:nvSpPr>
        <xdr:cNvPr id="552" name="楕円 551">
          <a:extLst>
            <a:ext uri="{FF2B5EF4-FFF2-40B4-BE49-F238E27FC236}">
              <a16:creationId xmlns:a16="http://schemas.microsoft.com/office/drawing/2014/main" id="{8260B7EA-D7A9-47AD-B6CE-A40AD089C5B0}"/>
            </a:ext>
          </a:extLst>
        </xdr:cNvPr>
        <xdr:cNvSpPr/>
      </xdr:nvSpPr>
      <xdr:spPr>
        <a:xfrm>
          <a:off x="12804140" y="104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111034</xdr:rowOff>
    </xdr:from>
    <xdr:to>
      <xdr:col>81</xdr:col>
      <xdr:colOff>50800</xdr:colOff>
      <xdr:row>62</xdr:row>
      <xdr:rowOff>150223</xdr:rowOff>
    </xdr:to>
    <xdr:cxnSp macro="">
      <xdr:nvCxnSpPr>
        <xdr:cNvPr id="553" name="直線コネクタ 552">
          <a:extLst>
            <a:ext uri="{FF2B5EF4-FFF2-40B4-BE49-F238E27FC236}">
              <a16:creationId xmlns:a16="http://schemas.microsoft.com/office/drawing/2014/main" id="{780E46A6-1F20-4928-9A22-DC04BB1FD3EA}"/>
            </a:ext>
          </a:extLst>
        </xdr:cNvPr>
        <xdr:cNvCxnSpPr/>
      </xdr:nvCxnSpPr>
      <xdr:spPr>
        <a:xfrm>
          <a:off x="12854940" y="10504714"/>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35741</xdr:rowOff>
    </xdr:from>
    <xdr:to>
      <xdr:col>72</xdr:col>
      <xdr:colOff>38100</xdr:colOff>
      <xdr:row>62</xdr:row>
      <xdr:rowOff>137341</xdr:rowOff>
    </xdr:to>
    <xdr:sp macro="" textlink="">
      <xdr:nvSpPr>
        <xdr:cNvPr id="554" name="楕円 553">
          <a:extLst>
            <a:ext uri="{FF2B5EF4-FFF2-40B4-BE49-F238E27FC236}">
              <a16:creationId xmlns:a16="http://schemas.microsoft.com/office/drawing/2014/main" id="{B7258725-C31C-43CB-AF66-111E29BEA38D}"/>
            </a:ext>
          </a:extLst>
        </xdr:cNvPr>
        <xdr:cNvSpPr/>
      </xdr:nvSpPr>
      <xdr:spPr>
        <a:xfrm>
          <a:off x="12029440" y="104294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86541</xdr:rowOff>
    </xdr:from>
    <xdr:to>
      <xdr:col>76</xdr:col>
      <xdr:colOff>114300</xdr:colOff>
      <xdr:row>62</xdr:row>
      <xdr:rowOff>111034</xdr:rowOff>
    </xdr:to>
    <xdr:cxnSp macro="">
      <xdr:nvCxnSpPr>
        <xdr:cNvPr id="555" name="直線コネクタ 554">
          <a:extLst>
            <a:ext uri="{FF2B5EF4-FFF2-40B4-BE49-F238E27FC236}">
              <a16:creationId xmlns:a16="http://schemas.microsoft.com/office/drawing/2014/main" id="{02970FA3-11A7-4B27-9E91-EA5001D68A35}"/>
            </a:ext>
          </a:extLst>
        </xdr:cNvPr>
        <xdr:cNvCxnSpPr/>
      </xdr:nvCxnSpPr>
      <xdr:spPr>
        <a:xfrm>
          <a:off x="12072620" y="10480221"/>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171269</xdr:rowOff>
    </xdr:from>
    <xdr:to>
      <xdr:col>67</xdr:col>
      <xdr:colOff>101600</xdr:colOff>
      <xdr:row>62</xdr:row>
      <xdr:rowOff>101419</xdr:rowOff>
    </xdr:to>
    <xdr:sp macro="" textlink="">
      <xdr:nvSpPr>
        <xdr:cNvPr id="556" name="楕円 555">
          <a:extLst>
            <a:ext uri="{FF2B5EF4-FFF2-40B4-BE49-F238E27FC236}">
              <a16:creationId xmlns:a16="http://schemas.microsoft.com/office/drawing/2014/main" id="{32988326-0574-43CD-91B1-AB90C19E4C5B}"/>
            </a:ext>
          </a:extLst>
        </xdr:cNvPr>
        <xdr:cNvSpPr/>
      </xdr:nvSpPr>
      <xdr:spPr>
        <a:xfrm>
          <a:off x="11231880" y="10397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50619</xdr:rowOff>
    </xdr:from>
    <xdr:to>
      <xdr:col>71</xdr:col>
      <xdr:colOff>177800</xdr:colOff>
      <xdr:row>62</xdr:row>
      <xdr:rowOff>86541</xdr:rowOff>
    </xdr:to>
    <xdr:cxnSp macro="">
      <xdr:nvCxnSpPr>
        <xdr:cNvPr id="557" name="直線コネクタ 556">
          <a:extLst>
            <a:ext uri="{FF2B5EF4-FFF2-40B4-BE49-F238E27FC236}">
              <a16:creationId xmlns:a16="http://schemas.microsoft.com/office/drawing/2014/main" id="{D106E889-E54E-4047-8FFB-90134332ECF8}"/>
            </a:ext>
          </a:extLst>
        </xdr:cNvPr>
        <xdr:cNvCxnSpPr/>
      </xdr:nvCxnSpPr>
      <xdr:spPr>
        <a:xfrm>
          <a:off x="11282680" y="10444299"/>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469F79C4-114E-4784-B554-2DED7B56D4F3}"/>
            </a:ext>
          </a:extLst>
        </xdr:cNvPr>
        <xdr:cNvSpPr txBox="1"/>
      </xdr:nvSpPr>
      <xdr:spPr>
        <a:xfrm>
          <a:off x="1343724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DCFE8753-6004-4373-8D5E-9FCA70C812B6}"/>
            </a:ext>
          </a:extLst>
        </xdr:cNvPr>
        <xdr:cNvSpPr txBox="1"/>
      </xdr:nvSpPr>
      <xdr:spPr>
        <a:xfrm>
          <a:off x="12675244" y="9928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F9DBA22F-F1F1-4D04-9795-4378A2761C04}"/>
            </a:ext>
          </a:extLst>
        </xdr:cNvPr>
        <xdr:cNvSpPr txBox="1"/>
      </xdr:nvSpPr>
      <xdr:spPr>
        <a:xfrm>
          <a:off x="11900544" y="991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C6B78D9F-410C-4635-B7C7-E93B767147ED}"/>
            </a:ext>
          </a:extLst>
        </xdr:cNvPr>
        <xdr:cNvSpPr txBox="1"/>
      </xdr:nvSpPr>
      <xdr:spPr>
        <a:xfrm>
          <a:off x="11102984" y="9899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20700</xdr:rowOff>
    </xdr:from>
    <xdr:ext cx="405111" cy="259045"/>
    <xdr:sp macro="" textlink="">
      <xdr:nvSpPr>
        <xdr:cNvPr id="562" name="n_1mainValue【学校施設】&#10;有形固定資産減価償却率">
          <a:extLst>
            <a:ext uri="{FF2B5EF4-FFF2-40B4-BE49-F238E27FC236}">
              <a16:creationId xmlns:a16="http://schemas.microsoft.com/office/drawing/2014/main" id="{EB6BF069-50BD-4A8B-A901-CDAE9F2AB53F}"/>
            </a:ext>
          </a:extLst>
        </xdr:cNvPr>
        <xdr:cNvSpPr txBox="1"/>
      </xdr:nvSpPr>
      <xdr:spPr>
        <a:xfrm>
          <a:off x="134372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152961</xdr:rowOff>
    </xdr:from>
    <xdr:ext cx="405111" cy="259045"/>
    <xdr:sp macro="" textlink="">
      <xdr:nvSpPr>
        <xdr:cNvPr id="563" name="n_2mainValue【学校施設】&#10;有形固定資産減価償却率">
          <a:extLst>
            <a:ext uri="{FF2B5EF4-FFF2-40B4-BE49-F238E27FC236}">
              <a16:creationId xmlns:a16="http://schemas.microsoft.com/office/drawing/2014/main" id="{B205290F-8FF4-4835-86CD-AA06286B3E8E}"/>
            </a:ext>
          </a:extLst>
        </xdr:cNvPr>
        <xdr:cNvSpPr txBox="1"/>
      </xdr:nvSpPr>
      <xdr:spPr>
        <a:xfrm>
          <a:off x="12675244" y="105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128468</xdr:rowOff>
    </xdr:from>
    <xdr:ext cx="405111" cy="259045"/>
    <xdr:sp macro="" textlink="">
      <xdr:nvSpPr>
        <xdr:cNvPr id="564" name="n_3mainValue【学校施設】&#10;有形固定資産減価償却率">
          <a:extLst>
            <a:ext uri="{FF2B5EF4-FFF2-40B4-BE49-F238E27FC236}">
              <a16:creationId xmlns:a16="http://schemas.microsoft.com/office/drawing/2014/main" id="{9DC02089-39D5-4563-8FC0-432208C073E3}"/>
            </a:ext>
          </a:extLst>
        </xdr:cNvPr>
        <xdr:cNvSpPr txBox="1"/>
      </xdr:nvSpPr>
      <xdr:spPr>
        <a:xfrm>
          <a:off x="11900544" y="1052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92546</xdr:rowOff>
    </xdr:from>
    <xdr:ext cx="405111" cy="259045"/>
    <xdr:sp macro="" textlink="">
      <xdr:nvSpPr>
        <xdr:cNvPr id="565" name="n_4mainValue【学校施設】&#10;有形固定資産減価償却率">
          <a:extLst>
            <a:ext uri="{FF2B5EF4-FFF2-40B4-BE49-F238E27FC236}">
              <a16:creationId xmlns:a16="http://schemas.microsoft.com/office/drawing/2014/main" id="{9D2E93D1-A830-463E-8344-3504665F4E8B}"/>
            </a:ext>
          </a:extLst>
        </xdr:cNvPr>
        <xdr:cNvSpPr txBox="1"/>
      </xdr:nvSpPr>
      <xdr:spPr>
        <a:xfrm>
          <a:off x="11102984" y="1048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8D48457F-E4A5-4776-9250-CDE37160B3E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26C97492-97A8-4C48-9868-36D9EF6FBDC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7D913FD0-70B0-40AF-BE86-E9EC514A30E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9E2F724F-53C7-4A19-800E-B94523331B56}"/>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468B58DC-2806-4656-9169-DA9D49D6818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201AA71-E4AB-48F0-94FF-E812A777A5F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1D2864CB-35E3-4EAD-965F-F22964637F0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376D2675-83F6-4C47-B657-10B8E5CDB567}"/>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A6D0367E-3605-4C16-A449-926BCEC5614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6F0AF8E6-6DD3-4A72-A437-C901E2B6CD9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10137C93-7CC6-437D-ADEA-E28C452B68FB}"/>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51153276-1E4F-466D-AC35-5153B3B6BBA6}"/>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6D969A75-2235-45F8-8B08-948680127A23}"/>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132AE89D-9A14-44B9-B894-14B8C2B5EEDA}"/>
            </a:ext>
          </a:extLst>
        </xdr:cNvPr>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D3AA780F-EDBE-42B6-B055-2C4BC0612D95}"/>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4384FF8-B907-4F1E-831B-97CFB7B27ABD}"/>
            </a:ext>
          </a:extLst>
        </xdr:cNvPr>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87E0C696-0A3F-4706-84B3-4A83C4F2150E}"/>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2FD2C14B-8F6D-4ECA-9C93-F67A848E541F}"/>
            </a:ext>
          </a:extLst>
        </xdr:cNvPr>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416A6981-2E14-4061-A401-729F8C897B1C}"/>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20FE1B39-09AA-45A9-A5A4-8699106E654F}"/>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4E94F3C8-AC1E-4335-8599-A83FE23C5A5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614122B4-0A21-4AE8-AC85-F2B35A1B1324}"/>
            </a:ext>
          </a:extLst>
        </xdr:cNvPr>
        <xdr:cNvCxnSpPr/>
      </xdr:nvCxnSpPr>
      <xdr:spPr>
        <a:xfrm flipV="1">
          <a:off x="19509104" y="9604217"/>
          <a:ext cx="0" cy="1094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1913FE6E-FC53-454D-91E9-53CEEF687ABE}"/>
            </a:ext>
          </a:extLst>
        </xdr:cNvPr>
        <xdr:cNvSpPr txBox="1"/>
      </xdr:nvSpPr>
      <xdr:spPr>
        <a:xfrm>
          <a:off x="19547840" y="1070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152E2205-ADCE-49D6-865B-D1043CAB7192}"/>
            </a:ext>
          </a:extLst>
        </xdr:cNvPr>
        <xdr:cNvCxnSpPr/>
      </xdr:nvCxnSpPr>
      <xdr:spPr>
        <a:xfrm>
          <a:off x="19443700" y="10698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AE3CCD0A-4464-4D31-896F-4D1E19A1CDA5}"/>
            </a:ext>
          </a:extLst>
        </xdr:cNvPr>
        <xdr:cNvSpPr txBox="1"/>
      </xdr:nvSpPr>
      <xdr:spPr>
        <a:xfrm>
          <a:off x="19547840" y="93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51D0D8D6-0082-4233-9628-25A21AA22375}"/>
            </a:ext>
          </a:extLst>
        </xdr:cNvPr>
        <xdr:cNvCxnSpPr/>
      </xdr:nvCxnSpPr>
      <xdr:spPr>
        <a:xfrm>
          <a:off x="19443700" y="9604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731BDEBC-C7CE-415E-BB6B-004ECEFF886B}"/>
            </a:ext>
          </a:extLst>
        </xdr:cNvPr>
        <xdr:cNvSpPr txBox="1"/>
      </xdr:nvSpPr>
      <xdr:spPr>
        <a:xfrm>
          <a:off x="19547840" y="10351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BD5D7A07-E81C-45BA-B6C8-FCC2CFFA8D62}"/>
            </a:ext>
          </a:extLst>
        </xdr:cNvPr>
        <xdr:cNvSpPr/>
      </xdr:nvSpPr>
      <xdr:spPr>
        <a:xfrm>
          <a:off x="19458940" y="10495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9063B0DC-D341-4963-AB06-65098144E89E}"/>
            </a:ext>
          </a:extLst>
        </xdr:cNvPr>
        <xdr:cNvSpPr/>
      </xdr:nvSpPr>
      <xdr:spPr>
        <a:xfrm>
          <a:off x="18735040" y="10500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5C907773-43B1-4186-BB4A-B6970D7E8D62}"/>
            </a:ext>
          </a:extLst>
        </xdr:cNvPr>
        <xdr:cNvSpPr/>
      </xdr:nvSpPr>
      <xdr:spPr>
        <a:xfrm>
          <a:off x="17937480" y="10489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0962C926-BAA0-4450-B1C4-F862988C88A2}"/>
            </a:ext>
          </a:extLst>
        </xdr:cNvPr>
        <xdr:cNvSpPr/>
      </xdr:nvSpPr>
      <xdr:spPr>
        <a:xfrm>
          <a:off x="17162780" y="10484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55B7ED82-49B8-4A5E-89B0-F505561E2672}"/>
            </a:ext>
          </a:extLst>
        </xdr:cNvPr>
        <xdr:cNvSpPr/>
      </xdr:nvSpPr>
      <xdr:spPr>
        <a:xfrm>
          <a:off x="16388080" y="104918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8311B119-10A9-4BD7-9A5E-8D8E9952C95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B5D0EC5-FF58-42ED-8EE1-1BED9274989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BDE110C-7DAB-4CFC-8006-1B054F9117FE}"/>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5F5B2EB-5A9A-4FD5-8802-2872FC42B9B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EAB23F5-2DDE-43A8-B465-57BA0261FA6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8453</xdr:rowOff>
    </xdr:from>
    <xdr:to>
      <xdr:col>116</xdr:col>
      <xdr:colOff>114300</xdr:colOff>
      <xdr:row>63</xdr:row>
      <xdr:rowOff>110053</xdr:rowOff>
    </xdr:to>
    <xdr:sp macro="" textlink="">
      <xdr:nvSpPr>
        <xdr:cNvPr id="603" name="楕円 602">
          <a:extLst>
            <a:ext uri="{FF2B5EF4-FFF2-40B4-BE49-F238E27FC236}">
              <a16:creationId xmlns:a16="http://schemas.microsoft.com/office/drawing/2014/main" id="{64683276-B05B-44B4-B62E-56E0A5AAC8CB}"/>
            </a:ext>
          </a:extLst>
        </xdr:cNvPr>
        <xdr:cNvSpPr/>
      </xdr:nvSpPr>
      <xdr:spPr>
        <a:xfrm>
          <a:off x="19458940" y="105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94830</xdr:rowOff>
    </xdr:from>
    <xdr:ext cx="469744" cy="259045"/>
    <xdr:sp macro="" textlink="">
      <xdr:nvSpPr>
        <xdr:cNvPr id="604" name="【学校施設】&#10;一人当たり面積該当値テキスト">
          <a:extLst>
            <a:ext uri="{FF2B5EF4-FFF2-40B4-BE49-F238E27FC236}">
              <a16:creationId xmlns:a16="http://schemas.microsoft.com/office/drawing/2014/main" id="{CA4B504B-129B-4A28-990A-41A8E6E52F07}"/>
            </a:ext>
          </a:extLst>
        </xdr:cNvPr>
        <xdr:cNvSpPr txBox="1"/>
      </xdr:nvSpPr>
      <xdr:spPr>
        <a:xfrm>
          <a:off x="19547840" y="104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10968</xdr:rowOff>
    </xdr:from>
    <xdr:to>
      <xdr:col>112</xdr:col>
      <xdr:colOff>38100</xdr:colOff>
      <xdr:row>63</xdr:row>
      <xdr:rowOff>112568</xdr:rowOff>
    </xdr:to>
    <xdr:sp macro="" textlink="">
      <xdr:nvSpPr>
        <xdr:cNvPr id="605" name="楕円 604">
          <a:extLst>
            <a:ext uri="{FF2B5EF4-FFF2-40B4-BE49-F238E27FC236}">
              <a16:creationId xmlns:a16="http://schemas.microsoft.com/office/drawing/2014/main" id="{155E17CD-D6D7-4BA6-A061-560352E3804F}"/>
            </a:ext>
          </a:extLst>
        </xdr:cNvPr>
        <xdr:cNvSpPr/>
      </xdr:nvSpPr>
      <xdr:spPr>
        <a:xfrm>
          <a:off x="18735040" y="105722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59253</xdr:rowOff>
    </xdr:from>
    <xdr:to>
      <xdr:col>116</xdr:col>
      <xdr:colOff>63500</xdr:colOff>
      <xdr:row>63</xdr:row>
      <xdr:rowOff>61768</xdr:rowOff>
    </xdr:to>
    <xdr:cxnSp macro="">
      <xdr:nvCxnSpPr>
        <xdr:cNvPr id="606" name="直線コネクタ 605">
          <a:extLst>
            <a:ext uri="{FF2B5EF4-FFF2-40B4-BE49-F238E27FC236}">
              <a16:creationId xmlns:a16="http://schemas.microsoft.com/office/drawing/2014/main" id="{AE829893-5AC9-46DE-9E74-40C778F0F27E}"/>
            </a:ext>
          </a:extLst>
        </xdr:cNvPr>
        <xdr:cNvCxnSpPr/>
      </xdr:nvCxnSpPr>
      <xdr:spPr>
        <a:xfrm flipV="1">
          <a:off x="18778220" y="10620573"/>
          <a:ext cx="73152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12660</xdr:rowOff>
    </xdr:from>
    <xdr:to>
      <xdr:col>107</xdr:col>
      <xdr:colOff>101600</xdr:colOff>
      <xdr:row>63</xdr:row>
      <xdr:rowOff>114260</xdr:rowOff>
    </xdr:to>
    <xdr:sp macro="" textlink="">
      <xdr:nvSpPr>
        <xdr:cNvPr id="607" name="楕円 606">
          <a:extLst>
            <a:ext uri="{FF2B5EF4-FFF2-40B4-BE49-F238E27FC236}">
              <a16:creationId xmlns:a16="http://schemas.microsoft.com/office/drawing/2014/main" id="{60CFFE84-B8B9-478B-BB53-C2C2210460CE}"/>
            </a:ext>
          </a:extLst>
        </xdr:cNvPr>
        <xdr:cNvSpPr/>
      </xdr:nvSpPr>
      <xdr:spPr>
        <a:xfrm>
          <a:off x="17937480" y="105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61768</xdr:rowOff>
    </xdr:from>
    <xdr:to>
      <xdr:col>111</xdr:col>
      <xdr:colOff>177800</xdr:colOff>
      <xdr:row>63</xdr:row>
      <xdr:rowOff>63460</xdr:rowOff>
    </xdr:to>
    <xdr:cxnSp macro="">
      <xdr:nvCxnSpPr>
        <xdr:cNvPr id="608" name="直線コネクタ 607">
          <a:extLst>
            <a:ext uri="{FF2B5EF4-FFF2-40B4-BE49-F238E27FC236}">
              <a16:creationId xmlns:a16="http://schemas.microsoft.com/office/drawing/2014/main" id="{E5F652AC-B4A3-4A8C-9CE3-454D530F8AAB}"/>
            </a:ext>
          </a:extLst>
        </xdr:cNvPr>
        <xdr:cNvCxnSpPr/>
      </xdr:nvCxnSpPr>
      <xdr:spPr>
        <a:xfrm flipV="1">
          <a:off x="17988280" y="10623088"/>
          <a:ext cx="78994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13985</xdr:rowOff>
    </xdr:from>
    <xdr:to>
      <xdr:col>102</xdr:col>
      <xdr:colOff>165100</xdr:colOff>
      <xdr:row>63</xdr:row>
      <xdr:rowOff>115585</xdr:rowOff>
    </xdr:to>
    <xdr:sp macro="" textlink="">
      <xdr:nvSpPr>
        <xdr:cNvPr id="609" name="楕円 608">
          <a:extLst>
            <a:ext uri="{FF2B5EF4-FFF2-40B4-BE49-F238E27FC236}">
              <a16:creationId xmlns:a16="http://schemas.microsoft.com/office/drawing/2014/main" id="{3BE2D8B2-C93E-4E54-8485-93E63C8C00A7}"/>
            </a:ext>
          </a:extLst>
        </xdr:cNvPr>
        <xdr:cNvSpPr/>
      </xdr:nvSpPr>
      <xdr:spPr>
        <a:xfrm>
          <a:off x="17162780" y="105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63460</xdr:rowOff>
    </xdr:from>
    <xdr:to>
      <xdr:col>107</xdr:col>
      <xdr:colOff>50800</xdr:colOff>
      <xdr:row>63</xdr:row>
      <xdr:rowOff>64785</xdr:rowOff>
    </xdr:to>
    <xdr:cxnSp macro="">
      <xdr:nvCxnSpPr>
        <xdr:cNvPr id="610" name="直線コネクタ 609">
          <a:extLst>
            <a:ext uri="{FF2B5EF4-FFF2-40B4-BE49-F238E27FC236}">
              <a16:creationId xmlns:a16="http://schemas.microsoft.com/office/drawing/2014/main" id="{0291A990-3B82-4A7A-BEF1-54A3C6999D1E}"/>
            </a:ext>
          </a:extLst>
        </xdr:cNvPr>
        <xdr:cNvCxnSpPr/>
      </xdr:nvCxnSpPr>
      <xdr:spPr>
        <a:xfrm flipV="1">
          <a:off x="17213580" y="10624780"/>
          <a:ext cx="7747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15859</xdr:rowOff>
    </xdr:from>
    <xdr:to>
      <xdr:col>98</xdr:col>
      <xdr:colOff>38100</xdr:colOff>
      <xdr:row>63</xdr:row>
      <xdr:rowOff>117459</xdr:rowOff>
    </xdr:to>
    <xdr:sp macro="" textlink="">
      <xdr:nvSpPr>
        <xdr:cNvPr id="611" name="楕円 610">
          <a:extLst>
            <a:ext uri="{FF2B5EF4-FFF2-40B4-BE49-F238E27FC236}">
              <a16:creationId xmlns:a16="http://schemas.microsoft.com/office/drawing/2014/main" id="{5FA8D3B0-06A0-4E8C-9756-4D95F559EFBE}"/>
            </a:ext>
          </a:extLst>
        </xdr:cNvPr>
        <xdr:cNvSpPr/>
      </xdr:nvSpPr>
      <xdr:spPr>
        <a:xfrm>
          <a:off x="16388080" y="105771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64785</xdr:rowOff>
    </xdr:from>
    <xdr:to>
      <xdr:col>102</xdr:col>
      <xdr:colOff>114300</xdr:colOff>
      <xdr:row>63</xdr:row>
      <xdr:rowOff>66659</xdr:rowOff>
    </xdr:to>
    <xdr:cxnSp macro="">
      <xdr:nvCxnSpPr>
        <xdr:cNvPr id="612" name="直線コネクタ 611">
          <a:extLst>
            <a:ext uri="{FF2B5EF4-FFF2-40B4-BE49-F238E27FC236}">
              <a16:creationId xmlns:a16="http://schemas.microsoft.com/office/drawing/2014/main" id="{A4EF8427-96B2-47DC-808E-666839A2225C}"/>
            </a:ext>
          </a:extLst>
        </xdr:cNvPr>
        <xdr:cNvCxnSpPr/>
      </xdr:nvCxnSpPr>
      <xdr:spPr>
        <a:xfrm flipV="1">
          <a:off x="16431260" y="10626105"/>
          <a:ext cx="78232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D04B3240-1D51-4D65-81BE-76CFCF94E5C3}"/>
            </a:ext>
          </a:extLst>
        </xdr:cNvPr>
        <xdr:cNvSpPr txBox="1"/>
      </xdr:nvSpPr>
      <xdr:spPr>
        <a:xfrm>
          <a:off x="18561127" y="1027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7A5B8C21-C1BB-4BAB-A005-A94A34483700}"/>
            </a:ext>
          </a:extLst>
        </xdr:cNvPr>
        <xdr:cNvSpPr txBox="1"/>
      </xdr:nvSpPr>
      <xdr:spPr>
        <a:xfrm>
          <a:off x="17776267" y="102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2440D9D5-8F0F-4093-AE47-10C206F5C6DD}"/>
            </a:ext>
          </a:extLst>
        </xdr:cNvPr>
        <xdr:cNvSpPr txBox="1"/>
      </xdr:nvSpPr>
      <xdr:spPr>
        <a:xfrm>
          <a:off x="17001567" y="102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3B52A263-2E26-47F4-8943-3B1987E270C0}"/>
            </a:ext>
          </a:extLst>
        </xdr:cNvPr>
        <xdr:cNvSpPr txBox="1"/>
      </xdr:nvSpPr>
      <xdr:spPr>
        <a:xfrm>
          <a:off x="16226867" y="1027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103695</xdr:rowOff>
    </xdr:from>
    <xdr:ext cx="469744" cy="259045"/>
    <xdr:sp macro="" textlink="">
      <xdr:nvSpPr>
        <xdr:cNvPr id="617" name="n_1mainValue【学校施設】&#10;一人当たり面積">
          <a:extLst>
            <a:ext uri="{FF2B5EF4-FFF2-40B4-BE49-F238E27FC236}">
              <a16:creationId xmlns:a16="http://schemas.microsoft.com/office/drawing/2014/main" id="{62CCF650-D3F4-49F1-B379-7B7A07A5F779}"/>
            </a:ext>
          </a:extLst>
        </xdr:cNvPr>
        <xdr:cNvSpPr txBox="1"/>
      </xdr:nvSpPr>
      <xdr:spPr>
        <a:xfrm>
          <a:off x="18561127" y="106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105387</xdr:rowOff>
    </xdr:from>
    <xdr:ext cx="469744" cy="259045"/>
    <xdr:sp macro="" textlink="">
      <xdr:nvSpPr>
        <xdr:cNvPr id="618" name="n_2mainValue【学校施設】&#10;一人当たり面積">
          <a:extLst>
            <a:ext uri="{FF2B5EF4-FFF2-40B4-BE49-F238E27FC236}">
              <a16:creationId xmlns:a16="http://schemas.microsoft.com/office/drawing/2014/main" id="{1B447E23-5B6F-4490-854B-AA2A6E51C0F5}"/>
            </a:ext>
          </a:extLst>
        </xdr:cNvPr>
        <xdr:cNvSpPr txBox="1"/>
      </xdr:nvSpPr>
      <xdr:spPr>
        <a:xfrm>
          <a:off x="17776267" y="106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106712</xdr:rowOff>
    </xdr:from>
    <xdr:ext cx="469744" cy="259045"/>
    <xdr:sp macro="" textlink="">
      <xdr:nvSpPr>
        <xdr:cNvPr id="619" name="n_3mainValue【学校施設】&#10;一人当たり面積">
          <a:extLst>
            <a:ext uri="{FF2B5EF4-FFF2-40B4-BE49-F238E27FC236}">
              <a16:creationId xmlns:a16="http://schemas.microsoft.com/office/drawing/2014/main" id="{7762147B-9138-4D47-B485-A5C3C5EC0DF9}"/>
            </a:ext>
          </a:extLst>
        </xdr:cNvPr>
        <xdr:cNvSpPr txBox="1"/>
      </xdr:nvSpPr>
      <xdr:spPr>
        <a:xfrm>
          <a:off x="17001567" y="1066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108586</xdr:rowOff>
    </xdr:from>
    <xdr:ext cx="469744" cy="259045"/>
    <xdr:sp macro="" textlink="">
      <xdr:nvSpPr>
        <xdr:cNvPr id="620" name="n_4mainValue【学校施設】&#10;一人当たり面積">
          <a:extLst>
            <a:ext uri="{FF2B5EF4-FFF2-40B4-BE49-F238E27FC236}">
              <a16:creationId xmlns:a16="http://schemas.microsoft.com/office/drawing/2014/main" id="{348FAF74-F18E-4C0B-BCFE-78612BE32E85}"/>
            </a:ext>
          </a:extLst>
        </xdr:cNvPr>
        <xdr:cNvSpPr txBox="1"/>
      </xdr:nvSpPr>
      <xdr:spPr>
        <a:xfrm>
          <a:off x="16226867" y="1066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6F605530-1238-4FA6-BB65-7D4E800F202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63B74BCE-D64D-4E0F-B8E4-9C3B96C1C6E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176A5C5A-2B5A-423E-BD92-56722A69E8E5}"/>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BD071C00-04AF-4454-931E-6D9A95B8B3E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3F05F30B-42FA-4BB5-909B-3934A0AD7D7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EAD7E740-9C19-4F0F-8292-E006EA351742}"/>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3E54F247-CC13-4C1E-A4EC-48AF65A5575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3D19041C-7DF5-458A-8BD2-6FC0188AA96B}"/>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6D0EB9BC-29D0-4B88-8889-D0DF2565D2B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E12BD233-F956-4A10-AC67-548F04F50AC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5F897193-9A4B-47F1-9CBF-4D63BF70C20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E92E23A4-0FAA-43C2-8A42-A9379046FFD3}"/>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718734FA-5D84-4F2A-96F7-9C1F6F6E71C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1200597A-6F07-4CA4-A3EA-A8FEAF12EC14}"/>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A4F5FF9-1EF8-43AA-9C6F-A3BF523CF4B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7F79FCEC-FA68-4FC9-99DB-2F0C8397B5FF}"/>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E3E446D3-0599-43B3-B10E-46208761998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C54D5265-188C-4072-B621-67CA3246329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D493DD5F-A5C6-4CEA-930C-88EA6281F05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3B4EE7A9-06CC-4ED1-B1B9-922418CD7B6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EA5A0147-D26E-482C-869C-01842ECCB62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340E870D-2548-48E4-80A3-A7A74BBDAE4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6950FC78-9A0A-4EF7-891C-30AE9244257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89DF46ED-6C09-4B16-BA9C-3C1426064EF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6AC3E37C-8604-483E-9D80-DB4BD111123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DFC3AB6F-5B59-42D1-825D-36CDC73D7EB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76B5C3BF-7BF0-496D-A723-B0F1D1E82045}"/>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8FB1AC4E-194B-4B42-9923-6855026ADB0C}"/>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EDECBEC5-9217-4E36-B52C-641D58C8DD3A}"/>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D38ADD48-9E09-4AE4-BAC3-7A1637BC2F87}"/>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9A49111D-5E37-4FEC-A022-AFE8673336C8}"/>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24D14590-BF1E-45E3-8A90-55F8E1A01ED2}"/>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9F8655D3-8ECB-4F8B-920B-AB5CF7249307}"/>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5F8DAA66-1237-4EED-B224-6B7AFB2D0CC9}"/>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54443CA2-8D0F-46AD-A34D-3A1D44D12ACC}"/>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C2BA176F-4B95-41D9-B50A-87048EF2D2A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4527437D-9B88-4DD2-BB4D-E4D4493B7F3C}"/>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CD39508F-8BAD-4E93-BA42-148CA248322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8518FD28-D6C2-4D61-AC60-A116CEF1703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D63180FB-725C-4EA9-912A-E5AE67E359CA}"/>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C7AEBDF8-66A7-459A-8264-480098509078}"/>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E1C7FD71-E14D-4B39-9E1C-D0693CFF6153}"/>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CF098551-C01A-41ED-BE44-0FAC63CD062F}"/>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BFA92CEB-9B1E-49E4-AF0F-69BBF97C4ACE}"/>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AB77708F-49BC-4EA9-9F69-AD28F38D2DB6}"/>
            </a:ext>
          </a:extLst>
        </xdr:cNvPr>
        <xdr:cNvSpPr txBox="1"/>
      </xdr:nvSpPr>
      <xdr:spPr>
        <a:xfrm>
          <a:off x="14414500" y="1738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9FFE5A4F-0E79-4C5C-A3BA-A9A2EA5580AE}"/>
            </a:ext>
          </a:extLst>
        </xdr:cNvPr>
        <xdr:cNvSpPr/>
      </xdr:nvSpPr>
      <xdr:spPr>
        <a:xfrm>
          <a:off x="14325600" y="17529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9B2229D7-0C47-4A49-89E9-14716C512F78}"/>
            </a:ext>
          </a:extLst>
        </xdr:cNvPr>
        <xdr:cNvSpPr/>
      </xdr:nvSpPr>
      <xdr:spPr>
        <a:xfrm>
          <a:off x="13578840" y="17541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78BDEF0C-BAA1-42AD-937B-F99DF904D7EF}"/>
            </a:ext>
          </a:extLst>
        </xdr:cNvPr>
        <xdr:cNvSpPr/>
      </xdr:nvSpPr>
      <xdr:spPr>
        <a:xfrm>
          <a:off x="12804140" y="1749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D4D99E18-A511-4438-AA7D-57EA80EFDA03}"/>
            </a:ext>
          </a:extLst>
        </xdr:cNvPr>
        <xdr:cNvSpPr/>
      </xdr:nvSpPr>
      <xdr:spPr>
        <a:xfrm>
          <a:off x="12029440" y="174802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31C1C601-0086-4123-AF34-9A37D7C59828}"/>
            </a:ext>
          </a:extLst>
        </xdr:cNvPr>
        <xdr:cNvSpPr/>
      </xdr:nvSpPr>
      <xdr:spPr>
        <a:xfrm>
          <a:off x="11231880" y="174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A55962F6-B58D-4DD7-99A5-4DA328E8E231}"/>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2032CCAB-F75E-4132-BD9D-68505D6B0F1E}"/>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6ACE87AD-009D-403D-B8DC-4AB9FE36C1B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CBD79A8-1CEE-4BDA-9978-2D429FAFA43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DE09D24-46AF-4181-8D73-A59CA38792A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146050</xdr:rowOff>
    </xdr:from>
    <xdr:to>
      <xdr:col>85</xdr:col>
      <xdr:colOff>177800</xdr:colOff>
      <xdr:row>106</xdr:row>
      <xdr:rowOff>76200</xdr:rowOff>
    </xdr:to>
    <xdr:sp macro="" textlink="">
      <xdr:nvSpPr>
        <xdr:cNvPr id="676" name="楕円 675">
          <a:extLst>
            <a:ext uri="{FF2B5EF4-FFF2-40B4-BE49-F238E27FC236}">
              <a16:creationId xmlns:a16="http://schemas.microsoft.com/office/drawing/2014/main" id="{D3EB975C-6C58-4E83-9033-4887EA498AD0}"/>
            </a:ext>
          </a:extLst>
        </xdr:cNvPr>
        <xdr:cNvSpPr/>
      </xdr:nvSpPr>
      <xdr:spPr>
        <a:xfrm>
          <a:off x="14325600" y="177482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124477</xdr:rowOff>
    </xdr:from>
    <xdr:ext cx="405111" cy="259045"/>
    <xdr:sp macro="" textlink="">
      <xdr:nvSpPr>
        <xdr:cNvPr id="677" name="【公民館】&#10;有形固定資産減価償却率該当値テキスト">
          <a:extLst>
            <a:ext uri="{FF2B5EF4-FFF2-40B4-BE49-F238E27FC236}">
              <a16:creationId xmlns:a16="http://schemas.microsoft.com/office/drawing/2014/main" id="{B667F418-ABF4-4077-B48B-44F6134D2A52}"/>
            </a:ext>
          </a:extLst>
        </xdr:cNvPr>
        <xdr:cNvSpPr txBox="1"/>
      </xdr:nvSpPr>
      <xdr:spPr>
        <a:xfrm>
          <a:off x="14414500"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129539</xdr:rowOff>
    </xdr:from>
    <xdr:to>
      <xdr:col>81</xdr:col>
      <xdr:colOff>101600</xdr:colOff>
      <xdr:row>106</xdr:row>
      <xdr:rowOff>59689</xdr:rowOff>
    </xdr:to>
    <xdr:sp macro="" textlink="">
      <xdr:nvSpPr>
        <xdr:cNvPr id="678" name="楕円 677">
          <a:extLst>
            <a:ext uri="{FF2B5EF4-FFF2-40B4-BE49-F238E27FC236}">
              <a16:creationId xmlns:a16="http://schemas.microsoft.com/office/drawing/2014/main" id="{04C14616-8CF3-4381-BFD8-BD6DF835E091}"/>
            </a:ext>
          </a:extLst>
        </xdr:cNvPr>
        <xdr:cNvSpPr/>
      </xdr:nvSpPr>
      <xdr:spPr>
        <a:xfrm>
          <a:off x="13578840" y="177317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8889</xdr:rowOff>
    </xdr:from>
    <xdr:to>
      <xdr:col>85</xdr:col>
      <xdr:colOff>127000</xdr:colOff>
      <xdr:row>106</xdr:row>
      <xdr:rowOff>25400</xdr:rowOff>
    </xdr:to>
    <xdr:cxnSp macro="">
      <xdr:nvCxnSpPr>
        <xdr:cNvPr id="679" name="直線コネクタ 678">
          <a:extLst>
            <a:ext uri="{FF2B5EF4-FFF2-40B4-BE49-F238E27FC236}">
              <a16:creationId xmlns:a16="http://schemas.microsoft.com/office/drawing/2014/main" id="{57EC568E-EDBB-4034-BE62-FFC2964337CC}"/>
            </a:ext>
          </a:extLst>
        </xdr:cNvPr>
        <xdr:cNvCxnSpPr/>
      </xdr:nvCxnSpPr>
      <xdr:spPr>
        <a:xfrm>
          <a:off x="13629640" y="17778729"/>
          <a:ext cx="74676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96520</xdr:rowOff>
    </xdr:from>
    <xdr:to>
      <xdr:col>76</xdr:col>
      <xdr:colOff>165100</xdr:colOff>
      <xdr:row>106</xdr:row>
      <xdr:rowOff>26670</xdr:rowOff>
    </xdr:to>
    <xdr:sp macro="" textlink="">
      <xdr:nvSpPr>
        <xdr:cNvPr id="680" name="楕円 679">
          <a:extLst>
            <a:ext uri="{FF2B5EF4-FFF2-40B4-BE49-F238E27FC236}">
              <a16:creationId xmlns:a16="http://schemas.microsoft.com/office/drawing/2014/main" id="{69551F9D-335D-442A-9D37-27D44596DD76}"/>
            </a:ext>
          </a:extLst>
        </xdr:cNvPr>
        <xdr:cNvSpPr/>
      </xdr:nvSpPr>
      <xdr:spPr>
        <a:xfrm>
          <a:off x="12804140" y="17698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147320</xdr:rowOff>
    </xdr:from>
    <xdr:to>
      <xdr:col>81</xdr:col>
      <xdr:colOff>50800</xdr:colOff>
      <xdr:row>106</xdr:row>
      <xdr:rowOff>8889</xdr:rowOff>
    </xdr:to>
    <xdr:cxnSp macro="">
      <xdr:nvCxnSpPr>
        <xdr:cNvPr id="681" name="直線コネクタ 680">
          <a:extLst>
            <a:ext uri="{FF2B5EF4-FFF2-40B4-BE49-F238E27FC236}">
              <a16:creationId xmlns:a16="http://schemas.microsoft.com/office/drawing/2014/main" id="{BCB20E6F-F20F-4EE4-AE68-F318F8DEC8B3}"/>
            </a:ext>
          </a:extLst>
        </xdr:cNvPr>
        <xdr:cNvCxnSpPr/>
      </xdr:nvCxnSpPr>
      <xdr:spPr>
        <a:xfrm>
          <a:off x="12854940" y="17749520"/>
          <a:ext cx="7747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682" name="楕円 681">
          <a:extLst>
            <a:ext uri="{FF2B5EF4-FFF2-40B4-BE49-F238E27FC236}">
              <a16:creationId xmlns:a16="http://schemas.microsoft.com/office/drawing/2014/main" id="{E425A0D0-8794-44E4-B995-2D07C16B1972}"/>
            </a:ext>
          </a:extLst>
        </xdr:cNvPr>
        <xdr:cNvSpPr/>
      </xdr:nvSpPr>
      <xdr:spPr>
        <a:xfrm>
          <a:off x="12029440" y="1771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147320</xdr:rowOff>
    </xdr:from>
    <xdr:to>
      <xdr:col>76</xdr:col>
      <xdr:colOff>114300</xdr:colOff>
      <xdr:row>105</xdr:row>
      <xdr:rowOff>163830</xdr:rowOff>
    </xdr:to>
    <xdr:cxnSp macro="">
      <xdr:nvCxnSpPr>
        <xdr:cNvPr id="683" name="直線コネクタ 682">
          <a:extLst>
            <a:ext uri="{FF2B5EF4-FFF2-40B4-BE49-F238E27FC236}">
              <a16:creationId xmlns:a16="http://schemas.microsoft.com/office/drawing/2014/main" id="{371CD16A-BBDC-49D8-9634-B7692CCBD98C}"/>
            </a:ext>
          </a:extLst>
        </xdr:cNvPr>
        <xdr:cNvCxnSpPr/>
      </xdr:nvCxnSpPr>
      <xdr:spPr>
        <a:xfrm flipV="1">
          <a:off x="12072620" y="17749520"/>
          <a:ext cx="78232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80011</xdr:rowOff>
    </xdr:from>
    <xdr:to>
      <xdr:col>67</xdr:col>
      <xdr:colOff>101600</xdr:colOff>
      <xdr:row>106</xdr:row>
      <xdr:rowOff>10161</xdr:rowOff>
    </xdr:to>
    <xdr:sp macro="" textlink="">
      <xdr:nvSpPr>
        <xdr:cNvPr id="684" name="楕円 683">
          <a:extLst>
            <a:ext uri="{FF2B5EF4-FFF2-40B4-BE49-F238E27FC236}">
              <a16:creationId xmlns:a16="http://schemas.microsoft.com/office/drawing/2014/main" id="{CC25A709-846E-43B6-A521-2844BF33A414}"/>
            </a:ext>
          </a:extLst>
        </xdr:cNvPr>
        <xdr:cNvSpPr/>
      </xdr:nvSpPr>
      <xdr:spPr>
        <a:xfrm>
          <a:off x="11231880" y="176822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130811</xdr:rowOff>
    </xdr:from>
    <xdr:to>
      <xdr:col>71</xdr:col>
      <xdr:colOff>177800</xdr:colOff>
      <xdr:row>105</xdr:row>
      <xdr:rowOff>163830</xdr:rowOff>
    </xdr:to>
    <xdr:cxnSp macro="">
      <xdr:nvCxnSpPr>
        <xdr:cNvPr id="685" name="直線コネクタ 684">
          <a:extLst>
            <a:ext uri="{FF2B5EF4-FFF2-40B4-BE49-F238E27FC236}">
              <a16:creationId xmlns:a16="http://schemas.microsoft.com/office/drawing/2014/main" id="{DBB950BC-0D34-4CC2-83C7-EA23DA4067CD}"/>
            </a:ext>
          </a:extLst>
        </xdr:cNvPr>
        <xdr:cNvCxnSpPr/>
      </xdr:nvCxnSpPr>
      <xdr:spPr>
        <a:xfrm>
          <a:off x="11282680" y="17733011"/>
          <a:ext cx="78994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a16="http://schemas.microsoft.com/office/drawing/2014/main" id="{4005B11B-621C-44B2-9660-BF128211D257}"/>
            </a:ext>
          </a:extLst>
        </xdr:cNvPr>
        <xdr:cNvSpPr txBox="1"/>
      </xdr:nvSpPr>
      <xdr:spPr>
        <a:xfrm>
          <a:off x="13437244" y="1732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384E35F8-71BD-4F97-B6B6-D554364F84A2}"/>
            </a:ext>
          </a:extLst>
        </xdr:cNvPr>
        <xdr:cNvSpPr txBox="1"/>
      </xdr:nvSpPr>
      <xdr:spPr>
        <a:xfrm>
          <a:off x="12675244"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DCD44665-E4CD-46D7-AC01-FC1D8D338DCE}"/>
            </a:ext>
          </a:extLst>
        </xdr:cNvPr>
        <xdr:cNvSpPr txBox="1"/>
      </xdr:nvSpPr>
      <xdr:spPr>
        <a:xfrm>
          <a:off x="1190054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E6EA5C8F-2743-4504-A02D-87246C710535}"/>
            </a:ext>
          </a:extLst>
        </xdr:cNvPr>
        <xdr:cNvSpPr txBox="1"/>
      </xdr:nvSpPr>
      <xdr:spPr>
        <a:xfrm>
          <a:off x="11102984"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50816</xdr:rowOff>
    </xdr:from>
    <xdr:ext cx="405111" cy="259045"/>
    <xdr:sp macro="" textlink="">
      <xdr:nvSpPr>
        <xdr:cNvPr id="690" name="n_1mainValue【公民館】&#10;有形固定資産減価償却率">
          <a:extLst>
            <a:ext uri="{FF2B5EF4-FFF2-40B4-BE49-F238E27FC236}">
              <a16:creationId xmlns:a16="http://schemas.microsoft.com/office/drawing/2014/main" id="{FD0777DB-DB9A-46C9-97FF-578953F330F5}"/>
            </a:ext>
          </a:extLst>
        </xdr:cNvPr>
        <xdr:cNvSpPr txBox="1"/>
      </xdr:nvSpPr>
      <xdr:spPr>
        <a:xfrm>
          <a:off x="13437244" y="17820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17797</xdr:rowOff>
    </xdr:from>
    <xdr:ext cx="405111" cy="259045"/>
    <xdr:sp macro="" textlink="">
      <xdr:nvSpPr>
        <xdr:cNvPr id="691" name="n_2mainValue【公民館】&#10;有形固定資産減価償却率">
          <a:extLst>
            <a:ext uri="{FF2B5EF4-FFF2-40B4-BE49-F238E27FC236}">
              <a16:creationId xmlns:a16="http://schemas.microsoft.com/office/drawing/2014/main" id="{10670069-F219-4E93-9D44-48E4C67B1EF8}"/>
            </a:ext>
          </a:extLst>
        </xdr:cNvPr>
        <xdr:cNvSpPr txBox="1"/>
      </xdr:nvSpPr>
      <xdr:spPr>
        <a:xfrm>
          <a:off x="12675244" y="1778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692" name="n_3mainValue【公民館】&#10;有形固定資産減価償却率">
          <a:extLst>
            <a:ext uri="{FF2B5EF4-FFF2-40B4-BE49-F238E27FC236}">
              <a16:creationId xmlns:a16="http://schemas.microsoft.com/office/drawing/2014/main" id="{B12FC824-D52B-4C8E-BEFE-F87E247D6A5E}"/>
            </a:ext>
          </a:extLst>
        </xdr:cNvPr>
        <xdr:cNvSpPr txBox="1"/>
      </xdr:nvSpPr>
      <xdr:spPr>
        <a:xfrm>
          <a:off x="119005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1288</xdr:rowOff>
    </xdr:from>
    <xdr:ext cx="405111" cy="259045"/>
    <xdr:sp macro="" textlink="">
      <xdr:nvSpPr>
        <xdr:cNvPr id="693" name="n_4mainValue【公民館】&#10;有形固定資産減価償却率">
          <a:extLst>
            <a:ext uri="{FF2B5EF4-FFF2-40B4-BE49-F238E27FC236}">
              <a16:creationId xmlns:a16="http://schemas.microsoft.com/office/drawing/2014/main" id="{C01EC020-DD8A-4FD5-89CB-92778A049312}"/>
            </a:ext>
          </a:extLst>
        </xdr:cNvPr>
        <xdr:cNvSpPr txBox="1"/>
      </xdr:nvSpPr>
      <xdr:spPr>
        <a:xfrm>
          <a:off x="11102984" y="1777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FE54E35A-E561-4DF0-A636-8CF1BC69E23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29AAF442-5DC9-4905-99C7-A562FDF82BE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3C84A08A-B65A-437E-8F71-49040EE401B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2356881E-C68F-4AA0-A8CE-71FC79A8EB3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108BA68C-0154-4822-8165-8BF919451EC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F669654B-C164-4F68-9362-5BDEC703434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DEB662E2-BEAF-4D3C-9592-70DEEEBB950E}"/>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F74172E5-9B56-428C-8D6C-A4EE7D0C3A0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7AC12036-925E-4E09-9EF4-1D5DD6969EE1}"/>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4BDBBB32-FE9D-4C5E-A6E4-ABC7D37BE019}"/>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C68C0750-9641-4CD1-8177-C6BFC01D5E8B}"/>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B7A9A6DC-BC1D-49DD-B38A-9522D7C02796}"/>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AB686E77-9020-44B8-BC64-127AA7014849}"/>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5D413FA2-782F-4453-8D77-B0399B2424A3}"/>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5C7ADC01-F0CF-4DE3-B3C3-491E77545434}"/>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B883C03A-AA6B-47D3-AC21-3DF1BB74A0A1}"/>
            </a:ext>
          </a:extLst>
        </xdr:cNvPr>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1B3C0F79-A53B-4E49-B583-35569046D5AB}"/>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D93466AB-0E36-4826-80CC-2A44AE16B4FA}"/>
            </a:ext>
          </a:extLst>
        </xdr:cNvPr>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9DCD09D2-2A0E-4B80-8062-46A88C6DCEE8}"/>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3FA7C1D9-4F1C-475B-A988-A13A180F66DA}"/>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1469F2D-EFBF-4083-923C-D30EE6010C3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982C99D3-20AA-447B-AA5B-6BD6AE473355}"/>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79AF48F6-4303-426E-A793-14FBD83E53B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61D59F46-077F-47AE-8B00-E210D67FE19A}"/>
            </a:ext>
          </a:extLst>
        </xdr:cNvPr>
        <xdr:cNvCxnSpPr/>
      </xdr:nvCxnSpPr>
      <xdr:spPr>
        <a:xfrm flipV="1">
          <a:off x="19509104" y="16945737"/>
          <a:ext cx="0" cy="130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CC22F28A-B6B8-4A9B-9E2C-C7A7A1343F18}"/>
            </a:ext>
          </a:extLst>
        </xdr:cNvPr>
        <xdr:cNvSpPr txBox="1"/>
      </xdr:nvSpPr>
      <xdr:spPr>
        <a:xfrm>
          <a:off x="19547840" y="182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CC590A5C-F6C8-407E-8C0F-E9987D6115CA}"/>
            </a:ext>
          </a:extLst>
        </xdr:cNvPr>
        <xdr:cNvCxnSpPr/>
      </xdr:nvCxnSpPr>
      <xdr:spPr>
        <a:xfrm>
          <a:off x="19443700" y="18255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EA5EA9CF-BD5D-4455-8876-7E1B70B6BBBF}"/>
            </a:ext>
          </a:extLst>
        </xdr:cNvPr>
        <xdr:cNvSpPr txBox="1"/>
      </xdr:nvSpPr>
      <xdr:spPr>
        <a:xfrm>
          <a:off x="19547840" y="167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0FB066FE-3A01-41CE-8CB2-F7987D8FAE65}"/>
            </a:ext>
          </a:extLst>
        </xdr:cNvPr>
        <xdr:cNvCxnSpPr/>
      </xdr:nvCxnSpPr>
      <xdr:spPr>
        <a:xfrm>
          <a:off x="19443700" y="16945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58A89F80-2D2B-4A5C-B696-835CFA216549}"/>
            </a:ext>
          </a:extLst>
        </xdr:cNvPr>
        <xdr:cNvSpPr txBox="1"/>
      </xdr:nvSpPr>
      <xdr:spPr>
        <a:xfrm>
          <a:off x="19547840" y="17989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5152D577-C37F-48DB-891F-3B25483F8A31}"/>
            </a:ext>
          </a:extLst>
        </xdr:cNvPr>
        <xdr:cNvSpPr/>
      </xdr:nvSpPr>
      <xdr:spPr>
        <a:xfrm>
          <a:off x="19458940" y="1813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674B6DDF-669C-4B23-A3D6-2500D52D7A14}"/>
            </a:ext>
          </a:extLst>
        </xdr:cNvPr>
        <xdr:cNvSpPr/>
      </xdr:nvSpPr>
      <xdr:spPr>
        <a:xfrm>
          <a:off x="18735040" y="18132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78A1A4BB-1EF4-4A15-A856-7E03395BBA36}"/>
            </a:ext>
          </a:extLst>
        </xdr:cNvPr>
        <xdr:cNvSpPr/>
      </xdr:nvSpPr>
      <xdr:spPr>
        <a:xfrm>
          <a:off x="17937480" y="1812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366B1FFB-B666-4EBB-9ECE-2EDC6CB033AF}"/>
            </a:ext>
          </a:extLst>
        </xdr:cNvPr>
        <xdr:cNvSpPr/>
      </xdr:nvSpPr>
      <xdr:spPr>
        <a:xfrm>
          <a:off x="17162780" y="181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503E9558-923C-4268-9015-142A6B0CB158}"/>
            </a:ext>
          </a:extLst>
        </xdr:cNvPr>
        <xdr:cNvSpPr/>
      </xdr:nvSpPr>
      <xdr:spPr>
        <a:xfrm>
          <a:off x="16388080" y="181430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8CE31CFB-9117-42FA-A18E-1DF3E2F85DD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6B090215-1F96-46E3-8138-CBECA35A0B28}"/>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83DBB931-CE2D-496A-A7F4-BE77412E37C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3A7DBA7-9408-44FB-BE41-21289C1C44D1}"/>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99961A7-E0B6-4B0F-BB64-95BDE949574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65024</xdr:rowOff>
    </xdr:from>
    <xdr:to>
      <xdr:col>116</xdr:col>
      <xdr:colOff>114300</xdr:colOff>
      <xdr:row>108</xdr:row>
      <xdr:rowOff>166624</xdr:rowOff>
    </xdr:to>
    <xdr:sp macro="" textlink="">
      <xdr:nvSpPr>
        <xdr:cNvPr id="733" name="楕円 732">
          <a:extLst>
            <a:ext uri="{FF2B5EF4-FFF2-40B4-BE49-F238E27FC236}">
              <a16:creationId xmlns:a16="http://schemas.microsoft.com/office/drawing/2014/main" id="{C03E5BCE-F49A-4F1A-95D3-DA185C0D6C83}"/>
            </a:ext>
          </a:extLst>
        </xdr:cNvPr>
        <xdr:cNvSpPr/>
      </xdr:nvSpPr>
      <xdr:spPr>
        <a:xfrm>
          <a:off x="19458940" y="181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734" name="【公民館】&#10;一人当たり面積該当値テキスト">
          <a:extLst>
            <a:ext uri="{FF2B5EF4-FFF2-40B4-BE49-F238E27FC236}">
              <a16:creationId xmlns:a16="http://schemas.microsoft.com/office/drawing/2014/main" id="{D2FF6E42-12E7-4B9F-85EA-DD837F2BF77A}"/>
            </a:ext>
          </a:extLst>
        </xdr:cNvPr>
        <xdr:cNvSpPr txBox="1"/>
      </xdr:nvSpPr>
      <xdr:spPr>
        <a:xfrm>
          <a:off x="19547840" y="181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65787</xdr:rowOff>
    </xdr:from>
    <xdr:to>
      <xdr:col>112</xdr:col>
      <xdr:colOff>38100</xdr:colOff>
      <xdr:row>108</xdr:row>
      <xdr:rowOff>167387</xdr:rowOff>
    </xdr:to>
    <xdr:sp macro="" textlink="">
      <xdr:nvSpPr>
        <xdr:cNvPr id="735" name="楕円 734">
          <a:extLst>
            <a:ext uri="{FF2B5EF4-FFF2-40B4-BE49-F238E27FC236}">
              <a16:creationId xmlns:a16="http://schemas.microsoft.com/office/drawing/2014/main" id="{F02BD242-3F27-4FD0-B794-E4A600E27B01}"/>
            </a:ext>
          </a:extLst>
        </xdr:cNvPr>
        <xdr:cNvSpPr/>
      </xdr:nvSpPr>
      <xdr:spPr>
        <a:xfrm>
          <a:off x="18735040" y="181709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115824</xdr:rowOff>
    </xdr:from>
    <xdr:to>
      <xdr:col>116</xdr:col>
      <xdr:colOff>63500</xdr:colOff>
      <xdr:row>108</xdr:row>
      <xdr:rowOff>116587</xdr:rowOff>
    </xdr:to>
    <xdr:cxnSp macro="">
      <xdr:nvCxnSpPr>
        <xdr:cNvPr id="736" name="直線コネクタ 735">
          <a:extLst>
            <a:ext uri="{FF2B5EF4-FFF2-40B4-BE49-F238E27FC236}">
              <a16:creationId xmlns:a16="http://schemas.microsoft.com/office/drawing/2014/main" id="{0426C808-06E6-450E-B94E-A1A754EEAAAB}"/>
            </a:ext>
          </a:extLst>
        </xdr:cNvPr>
        <xdr:cNvCxnSpPr/>
      </xdr:nvCxnSpPr>
      <xdr:spPr>
        <a:xfrm flipV="1">
          <a:off x="18778220" y="18220944"/>
          <a:ext cx="73152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66396</xdr:rowOff>
    </xdr:from>
    <xdr:to>
      <xdr:col>107</xdr:col>
      <xdr:colOff>101600</xdr:colOff>
      <xdr:row>108</xdr:row>
      <xdr:rowOff>167996</xdr:rowOff>
    </xdr:to>
    <xdr:sp macro="" textlink="">
      <xdr:nvSpPr>
        <xdr:cNvPr id="737" name="楕円 736">
          <a:extLst>
            <a:ext uri="{FF2B5EF4-FFF2-40B4-BE49-F238E27FC236}">
              <a16:creationId xmlns:a16="http://schemas.microsoft.com/office/drawing/2014/main" id="{162B5359-B33B-4208-AD0D-494BF216B192}"/>
            </a:ext>
          </a:extLst>
        </xdr:cNvPr>
        <xdr:cNvSpPr/>
      </xdr:nvSpPr>
      <xdr:spPr>
        <a:xfrm>
          <a:off x="17937480" y="181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116587</xdr:rowOff>
    </xdr:from>
    <xdr:to>
      <xdr:col>111</xdr:col>
      <xdr:colOff>177800</xdr:colOff>
      <xdr:row>108</xdr:row>
      <xdr:rowOff>117196</xdr:rowOff>
    </xdr:to>
    <xdr:cxnSp macro="">
      <xdr:nvCxnSpPr>
        <xdr:cNvPr id="738" name="直線コネクタ 737">
          <a:extLst>
            <a:ext uri="{FF2B5EF4-FFF2-40B4-BE49-F238E27FC236}">
              <a16:creationId xmlns:a16="http://schemas.microsoft.com/office/drawing/2014/main" id="{D2617024-82D5-4C24-B067-40016DEB76AE}"/>
            </a:ext>
          </a:extLst>
        </xdr:cNvPr>
        <xdr:cNvCxnSpPr/>
      </xdr:nvCxnSpPr>
      <xdr:spPr>
        <a:xfrm flipV="1">
          <a:off x="17988280" y="18221707"/>
          <a:ext cx="78994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66777</xdr:rowOff>
    </xdr:from>
    <xdr:to>
      <xdr:col>102</xdr:col>
      <xdr:colOff>165100</xdr:colOff>
      <xdr:row>108</xdr:row>
      <xdr:rowOff>168377</xdr:rowOff>
    </xdr:to>
    <xdr:sp macro="" textlink="">
      <xdr:nvSpPr>
        <xdr:cNvPr id="739" name="楕円 738">
          <a:extLst>
            <a:ext uri="{FF2B5EF4-FFF2-40B4-BE49-F238E27FC236}">
              <a16:creationId xmlns:a16="http://schemas.microsoft.com/office/drawing/2014/main" id="{BE7F0200-9172-4417-8708-A1363AE86AFF}"/>
            </a:ext>
          </a:extLst>
        </xdr:cNvPr>
        <xdr:cNvSpPr/>
      </xdr:nvSpPr>
      <xdr:spPr>
        <a:xfrm>
          <a:off x="17162780" y="1817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117196</xdr:rowOff>
    </xdr:from>
    <xdr:to>
      <xdr:col>107</xdr:col>
      <xdr:colOff>50800</xdr:colOff>
      <xdr:row>108</xdr:row>
      <xdr:rowOff>117577</xdr:rowOff>
    </xdr:to>
    <xdr:cxnSp macro="">
      <xdr:nvCxnSpPr>
        <xdr:cNvPr id="740" name="直線コネクタ 739">
          <a:extLst>
            <a:ext uri="{FF2B5EF4-FFF2-40B4-BE49-F238E27FC236}">
              <a16:creationId xmlns:a16="http://schemas.microsoft.com/office/drawing/2014/main" id="{FC641063-F9B3-42F5-AB00-AD86CE3823B7}"/>
            </a:ext>
          </a:extLst>
        </xdr:cNvPr>
        <xdr:cNvCxnSpPr/>
      </xdr:nvCxnSpPr>
      <xdr:spPr>
        <a:xfrm flipV="1">
          <a:off x="17213580" y="18222316"/>
          <a:ext cx="7747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67387</xdr:rowOff>
    </xdr:from>
    <xdr:to>
      <xdr:col>98</xdr:col>
      <xdr:colOff>38100</xdr:colOff>
      <xdr:row>108</xdr:row>
      <xdr:rowOff>168987</xdr:rowOff>
    </xdr:to>
    <xdr:sp macro="" textlink="">
      <xdr:nvSpPr>
        <xdr:cNvPr id="741" name="楕円 740">
          <a:extLst>
            <a:ext uri="{FF2B5EF4-FFF2-40B4-BE49-F238E27FC236}">
              <a16:creationId xmlns:a16="http://schemas.microsoft.com/office/drawing/2014/main" id="{A24FB235-A652-499C-89B7-3D3D339BE575}"/>
            </a:ext>
          </a:extLst>
        </xdr:cNvPr>
        <xdr:cNvSpPr/>
      </xdr:nvSpPr>
      <xdr:spPr>
        <a:xfrm>
          <a:off x="16388080" y="181725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117577</xdr:rowOff>
    </xdr:from>
    <xdr:to>
      <xdr:col>102</xdr:col>
      <xdr:colOff>114300</xdr:colOff>
      <xdr:row>108</xdr:row>
      <xdr:rowOff>118187</xdr:rowOff>
    </xdr:to>
    <xdr:cxnSp macro="">
      <xdr:nvCxnSpPr>
        <xdr:cNvPr id="742" name="直線コネクタ 741">
          <a:extLst>
            <a:ext uri="{FF2B5EF4-FFF2-40B4-BE49-F238E27FC236}">
              <a16:creationId xmlns:a16="http://schemas.microsoft.com/office/drawing/2014/main" id="{F0D9CEE2-A72A-4B46-83E2-844D3452EB5B}"/>
            </a:ext>
          </a:extLst>
        </xdr:cNvPr>
        <xdr:cNvCxnSpPr/>
      </xdr:nvCxnSpPr>
      <xdr:spPr>
        <a:xfrm flipV="1">
          <a:off x="16431260" y="18222697"/>
          <a:ext cx="78232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A14B681C-9E66-439F-A77D-61B670975193}"/>
            </a:ext>
          </a:extLst>
        </xdr:cNvPr>
        <xdr:cNvSpPr txBox="1"/>
      </xdr:nvSpPr>
      <xdr:spPr>
        <a:xfrm>
          <a:off x="18561127" y="1791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6C9A6BCF-9DC0-4B99-8865-9723973D1AEB}"/>
            </a:ext>
          </a:extLst>
        </xdr:cNvPr>
        <xdr:cNvSpPr txBox="1"/>
      </xdr:nvSpPr>
      <xdr:spPr>
        <a:xfrm>
          <a:off x="17776267" y="179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DC27DB10-F7C7-46C5-9230-ED79387EE78B}"/>
            </a:ext>
          </a:extLst>
        </xdr:cNvPr>
        <xdr:cNvSpPr txBox="1"/>
      </xdr:nvSpPr>
      <xdr:spPr>
        <a:xfrm>
          <a:off x="17001567" y="179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id="{71AFF0FF-7921-4D08-8C27-47ED2894507C}"/>
            </a:ext>
          </a:extLst>
        </xdr:cNvPr>
        <xdr:cNvSpPr txBox="1"/>
      </xdr:nvSpPr>
      <xdr:spPr>
        <a:xfrm>
          <a:off x="16226867" y="1792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158514</xdr:rowOff>
    </xdr:from>
    <xdr:ext cx="469744" cy="259045"/>
    <xdr:sp macro="" textlink="">
      <xdr:nvSpPr>
        <xdr:cNvPr id="747" name="n_1mainValue【公民館】&#10;一人当たり面積">
          <a:extLst>
            <a:ext uri="{FF2B5EF4-FFF2-40B4-BE49-F238E27FC236}">
              <a16:creationId xmlns:a16="http://schemas.microsoft.com/office/drawing/2014/main" id="{B415F1FD-1B18-47AF-A939-46BF5649F231}"/>
            </a:ext>
          </a:extLst>
        </xdr:cNvPr>
        <xdr:cNvSpPr txBox="1"/>
      </xdr:nvSpPr>
      <xdr:spPr>
        <a:xfrm>
          <a:off x="18561127" y="1826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159123</xdr:rowOff>
    </xdr:from>
    <xdr:ext cx="469744" cy="259045"/>
    <xdr:sp macro="" textlink="">
      <xdr:nvSpPr>
        <xdr:cNvPr id="748" name="n_2mainValue【公民館】&#10;一人当たり面積">
          <a:extLst>
            <a:ext uri="{FF2B5EF4-FFF2-40B4-BE49-F238E27FC236}">
              <a16:creationId xmlns:a16="http://schemas.microsoft.com/office/drawing/2014/main" id="{C57B20EC-CF82-46A8-85E5-050C4E6CE1E2}"/>
            </a:ext>
          </a:extLst>
        </xdr:cNvPr>
        <xdr:cNvSpPr txBox="1"/>
      </xdr:nvSpPr>
      <xdr:spPr>
        <a:xfrm>
          <a:off x="17776267" y="182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159504</xdr:rowOff>
    </xdr:from>
    <xdr:ext cx="469744" cy="259045"/>
    <xdr:sp macro="" textlink="">
      <xdr:nvSpPr>
        <xdr:cNvPr id="749" name="n_3mainValue【公民館】&#10;一人当たり面積">
          <a:extLst>
            <a:ext uri="{FF2B5EF4-FFF2-40B4-BE49-F238E27FC236}">
              <a16:creationId xmlns:a16="http://schemas.microsoft.com/office/drawing/2014/main" id="{FD3A32DD-7151-4BE1-9685-33E41EDC494E}"/>
            </a:ext>
          </a:extLst>
        </xdr:cNvPr>
        <xdr:cNvSpPr txBox="1"/>
      </xdr:nvSpPr>
      <xdr:spPr>
        <a:xfrm>
          <a:off x="17001567" y="182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160114</xdr:rowOff>
    </xdr:from>
    <xdr:ext cx="469744" cy="259045"/>
    <xdr:sp macro="" textlink="">
      <xdr:nvSpPr>
        <xdr:cNvPr id="750" name="n_4mainValue【公民館】&#10;一人当たり面積">
          <a:extLst>
            <a:ext uri="{FF2B5EF4-FFF2-40B4-BE49-F238E27FC236}">
              <a16:creationId xmlns:a16="http://schemas.microsoft.com/office/drawing/2014/main" id="{EB5E240D-5B39-4B29-AC1A-517BA6D4CA21}"/>
            </a:ext>
          </a:extLst>
        </xdr:cNvPr>
        <xdr:cNvSpPr txBox="1"/>
      </xdr:nvSpPr>
      <xdr:spPr>
        <a:xfrm>
          <a:off x="16226867" y="1826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5CFDDC15-E627-41AC-9D55-CB3943D9FAA9}"/>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BFF4EB78-2398-4A54-8E23-C0FC05C7580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B9E3DF19-E361-403A-A2AE-C7F6D1CBBEA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類似団体と比較して特に有形固定資産減価償却率が高くなっている施設は幼稚園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及び学校施設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本町においては、幼稚園・小学校・中学校が各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校。いずれも昭和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年代後半から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代に整備された施設で老朽化が進んでいる。その中でも、取得が一番古い幼稚園は、ここ数年、老朽化が激しく、設備の故障も多くなり、運営方法の見直しを検討の上、園舎の建替計画を進めているところ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中学校においても、将来を担う子供たちが充実した教育活動を送るためにも、個別施設計画に基づき、少子化による児童・生徒数の推移をみながら、施設の統合も視野に入れた学校施設のあり方を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に老朽化していた公営住宅の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建替工事を実施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している。また、比較的新しい施設についても、計画的に予防保全的な更新を行い、長寿命化を図っているため、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有形固定資産減価償却率が類似団体平均値を下回っている。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また、道路、橋りょう等のインフラ施設の整備についても、住民にとって不可欠な施設であるため、計画的な予防保全を検討し、適正な管理に努める。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CED2DE2-8B91-4235-B7EF-273B18E7C83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DAED48-BEE8-4219-A07E-3649EB7A6A3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2B6990-6CA2-4F5A-9A69-417A8E2D09F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903F08-68B1-4921-8273-DB958CA65DF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014113-4A08-43AD-8C7D-237A2E65B89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7464AE-2613-4923-9EC9-5A35FED1F19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D83516-1B4E-472E-AB7F-81B9C84E9BE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777C83-271F-46F4-B489-6D1716DD0FA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F35E72-CD0E-49F0-AC97-7AE75620519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688F4C-07BE-4387-99B9-B65C0FE1ACA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3,811
3,686
110.63
5,245,972
5,220,639
23,914
1,881,761
3,273,579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6A8A7B-85DD-4F86-A2CD-AB727EA6FE1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04EBFF-AF7E-4056-92B7-AA6462492CA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E82AE0-015A-45C4-8E14-48FE2D8C231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5ADBB1-7B4B-4EF4-B6B3-834967F55C5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FE2999-0DAD-4F92-8809-7B4C804FEA0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A923086-910E-4130-995E-00AD20887A3B}"/>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D3C65D3-25B8-4635-931C-9E377A31EC9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9366086-7A9F-4366-90DB-6488E7C92D1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0E401F-6B3A-481D-A315-DB0F0FCAF44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A32B003-031C-4004-86A0-5E61A3F4CB5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134C66-A3B5-4D22-9F03-72CB1D152C2F}"/>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D3C592-6528-4BA0-A587-5D4E4ACEEC2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ACB845-7585-4343-B0AD-AE25135C3A3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0E326E8-0DEB-4A68-8433-51F6DD6165F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D37FFF-AFE5-4E7E-9CCE-F7966658C9D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CF6E4B2-EC9E-471C-9330-FB455CCA97E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89BF20-AD04-4C00-AE4B-F9C3D5E0F53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0E28C2-9DBC-45BE-9D9B-EC2AF3B9831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364C56A-4944-440A-86C3-0E47CD95A745}"/>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0DA4B3E-B1F6-4617-853B-774FC105B8E4}"/>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DC4AE5-6FE3-4E16-9A13-EFA7AC437A6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45C08CA-5048-4444-80E2-615CD62668B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0FBE40-7209-456C-8589-B82D148CEA7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8E7EC9-0737-454D-96DC-BE855E50B6B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66DA76D-3243-48B1-85E8-6331701F187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2108F5F-19E9-4002-9D7D-13EB2D5671B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D73154-9F0E-4198-AD23-DB5BBBEEECC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1DF799F-6804-4524-9FCE-C90476E59D6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66F1488-254D-4666-9894-BFE09053A272}"/>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66296C9-8260-4A2D-8AA0-84E3611DF64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22F02AE-2CE9-40AF-8DBF-DFF682A702D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32ADF2F-D47F-4660-B697-4EB3124802D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8415C70-EF3D-4C72-8475-10490AE00BAC}"/>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7388204-61EC-4B35-8EDA-47F50FD0CDA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E85E974-F651-4D0B-9788-029B5B2CD66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99838CC-BC46-430A-92FA-163611846C9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349D6D2-882F-4F63-BC75-68011C04482A}"/>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DADE4AA-0C4F-4817-9F9C-EA446ED3D00A}"/>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3A062AD-F45A-4E77-9F06-8E5095D6062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FABF00F-0601-45DF-BA37-90C3712E5203}"/>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DBA8982-2AA5-4018-9518-A904408884E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28FF6AD-9A5D-4E7E-A139-67E6E44163C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59DB164-5DDC-4BF8-819C-B2702EFCF80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D5C88D0-7D0E-4D60-A071-E5B648FF228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DADDD60-675C-48C1-95CB-626E605B3BEB}"/>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BDEF681-67F4-4227-9E71-5D7BDE0FB5E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10F4FFE-9092-4003-BA00-F96FE5B755D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CDD88BD-976E-41CE-95E6-D4CFBF50D77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A327B728-3875-48CE-BF47-30C834351E7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DEED3507-775F-42E1-8644-96A8CFDF92B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B247FA5-A871-4F57-85B1-7B1C2DC05791}"/>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E50B5E61-4802-4A56-87D1-B486DBEAFAD4}"/>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2EC1D81-3493-4158-9DFB-CFB67DFA64AF}"/>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5212842-1DCB-4A71-BA31-2E4BE0A02AB7}"/>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B09F6F84-B1A8-42BB-AC48-E81FB8FE5418}"/>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12661EA3-79A2-4955-B06F-2D4B59152659}"/>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5AB127E-A7D5-4459-8C22-F181C7DA2752}"/>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1170B70B-905D-4AE2-B9EF-8AF180834E4A}"/>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8C297544-EE99-4696-859F-DAE56B8B853D}"/>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3AB1E39-8D97-4628-A10C-64EE288EB6BC}"/>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6CC8EC7-7F74-4A41-9A12-0F3F53ACA09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5444C7B-0D3C-40B0-AE5D-1D7ED0E3334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56B3648-0FF5-45F3-AC56-DDE59A03EE0D}"/>
            </a:ext>
          </a:extLst>
        </xdr:cNvPr>
        <xdr:cNvCxnSpPr/>
      </xdr:nvCxnSpPr>
      <xdr:spPr>
        <a:xfrm flipV="1">
          <a:off x="4086225" y="9474381"/>
          <a:ext cx="0" cy="138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594463D1-F4F6-4C75-A7C6-5A2D7D06BC34}"/>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60C9ACA-B2DA-4645-953B-EAE0CB098263}"/>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E6A90378-B82F-4A76-9C2C-71EB68439378}"/>
            </a:ext>
          </a:extLst>
        </xdr:cNvPr>
        <xdr:cNvSpPr txBox="1"/>
      </xdr:nvSpPr>
      <xdr:spPr>
        <a:xfrm>
          <a:off x="4124960" y="9253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69EA3BE6-F21D-4058-91CF-4D021AB6E435}"/>
            </a:ext>
          </a:extLst>
        </xdr:cNvPr>
        <xdr:cNvCxnSpPr/>
      </xdr:nvCxnSpPr>
      <xdr:spPr>
        <a:xfrm>
          <a:off x="4020820" y="9474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AE0DBEF1-41D9-4F8D-9E85-858B1FCFF08E}"/>
            </a:ext>
          </a:extLst>
        </xdr:cNvPr>
        <xdr:cNvSpPr txBox="1"/>
      </xdr:nvSpPr>
      <xdr:spPr>
        <a:xfrm>
          <a:off x="4124960" y="10303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2F89B435-9030-41EC-899B-44C10ED3B9FC}"/>
            </a:ext>
          </a:extLst>
        </xdr:cNvPr>
        <xdr:cNvSpPr/>
      </xdr:nvSpPr>
      <xdr:spPr>
        <a:xfrm>
          <a:off x="4036060" y="10325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44F921A2-567F-4D14-AE48-A4E5AEBA62DF}"/>
            </a:ext>
          </a:extLst>
        </xdr:cNvPr>
        <xdr:cNvSpPr/>
      </xdr:nvSpPr>
      <xdr:spPr>
        <a:xfrm>
          <a:off x="3312160" y="10351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1101558E-FF01-41D2-9877-4E2A3D6E2957}"/>
            </a:ext>
          </a:extLst>
        </xdr:cNvPr>
        <xdr:cNvSpPr/>
      </xdr:nvSpPr>
      <xdr:spPr>
        <a:xfrm>
          <a:off x="2514600" y="10314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1135FA29-472E-4779-81FC-C6B607AB310D}"/>
            </a:ext>
          </a:extLst>
        </xdr:cNvPr>
        <xdr:cNvSpPr/>
      </xdr:nvSpPr>
      <xdr:spPr>
        <a:xfrm>
          <a:off x="1739900" y="1026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3370EFB0-1D34-42E8-B66A-D0A05B1D4C8A}"/>
            </a:ext>
          </a:extLst>
        </xdr:cNvPr>
        <xdr:cNvSpPr/>
      </xdr:nvSpPr>
      <xdr:spPr>
        <a:xfrm>
          <a:off x="965200" y="102601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FBA7D50-DB5B-4205-86F7-4F0F17336E3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D2F466B-2CD1-4D85-BA82-5C916225DB5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F456A1E-5894-46D4-B1BD-1362804B80BA}"/>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C77E664-5F82-4A73-9231-946717A40F5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E059524-F0A8-4FB6-80B8-B653A6E6B79A}"/>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48804</xdr:rowOff>
    </xdr:from>
    <xdr:to>
      <xdr:col>24</xdr:col>
      <xdr:colOff>114300</xdr:colOff>
      <xdr:row>61</xdr:row>
      <xdr:rowOff>150404</xdr:rowOff>
    </xdr:to>
    <xdr:sp macro="" textlink="">
      <xdr:nvSpPr>
        <xdr:cNvPr id="90" name="楕円 89">
          <a:extLst>
            <a:ext uri="{FF2B5EF4-FFF2-40B4-BE49-F238E27FC236}">
              <a16:creationId xmlns:a16="http://schemas.microsoft.com/office/drawing/2014/main" id="{2547E962-EAB2-4E54-8157-C4B0812DD3CE}"/>
            </a:ext>
          </a:extLst>
        </xdr:cNvPr>
        <xdr:cNvSpPr/>
      </xdr:nvSpPr>
      <xdr:spPr>
        <a:xfrm>
          <a:off x="4036060" y="102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71681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B897F6C8-E612-4D8D-B6B1-EB5718CDFEEB}"/>
            </a:ext>
          </a:extLst>
        </xdr:cNvPr>
        <xdr:cNvSpPr txBox="1"/>
      </xdr:nvSpPr>
      <xdr:spPr>
        <a:xfrm>
          <a:off x="4124960" y="1013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92" name="楕円 91">
          <a:extLst>
            <a:ext uri="{FF2B5EF4-FFF2-40B4-BE49-F238E27FC236}">
              <a16:creationId xmlns:a16="http://schemas.microsoft.com/office/drawing/2014/main" id="{96D96B75-44C8-4D6B-A968-F4899C6625F3}"/>
            </a:ext>
          </a:extLst>
        </xdr:cNvPr>
        <xdr:cNvSpPr/>
      </xdr:nvSpPr>
      <xdr:spPr>
        <a:xfrm>
          <a:off x="3312160" y="10234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99604</xdr:rowOff>
    </xdr:to>
    <xdr:cxnSp macro="">
      <xdr:nvCxnSpPr>
        <xdr:cNvPr id="93" name="直線コネクタ 92">
          <a:extLst>
            <a:ext uri="{FF2B5EF4-FFF2-40B4-BE49-F238E27FC236}">
              <a16:creationId xmlns:a16="http://schemas.microsoft.com/office/drawing/2014/main" id="{DF4A1CEB-F173-44AE-8710-F4B733C8E3C4}"/>
            </a:ext>
          </a:extLst>
        </xdr:cNvPr>
        <xdr:cNvCxnSpPr/>
      </xdr:nvCxnSpPr>
      <xdr:spPr>
        <a:xfrm>
          <a:off x="3355340" y="10284823"/>
          <a:ext cx="7315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140244</xdr:rowOff>
    </xdr:from>
    <xdr:to>
      <xdr:col>15</xdr:col>
      <xdr:colOff>101600</xdr:colOff>
      <xdr:row>61</xdr:row>
      <xdr:rowOff>70394</xdr:rowOff>
    </xdr:to>
    <xdr:sp macro="" textlink="">
      <xdr:nvSpPr>
        <xdr:cNvPr id="94" name="楕円 93">
          <a:extLst>
            <a:ext uri="{FF2B5EF4-FFF2-40B4-BE49-F238E27FC236}">
              <a16:creationId xmlns:a16="http://schemas.microsoft.com/office/drawing/2014/main" id="{01179AD5-0D8E-447F-92EB-DF36EE75EA00}"/>
            </a:ext>
          </a:extLst>
        </xdr:cNvPr>
        <xdr:cNvSpPr/>
      </xdr:nvSpPr>
      <xdr:spPr>
        <a:xfrm>
          <a:off x="2514600" y="10198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58783</xdr:rowOff>
    </xdr:to>
    <xdr:cxnSp macro="">
      <xdr:nvCxnSpPr>
        <xdr:cNvPr id="95" name="直線コネクタ 94">
          <a:extLst>
            <a:ext uri="{FF2B5EF4-FFF2-40B4-BE49-F238E27FC236}">
              <a16:creationId xmlns:a16="http://schemas.microsoft.com/office/drawing/2014/main" id="{88A8905B-78F8-4DDD-9499-D109C5A04B96}"/>
            </a:ext>
          </a:extLst>
        </xdr:cNvPr>
        <xdr:cNvCxnSpPr/>
      </xdr:nvCxnSpPr>
      <xdr:spPr>
        <a:xfrm>
          <a:off x="2565400" y="10245634"/>
          <a:ext cx="78994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96" name="楕円 95">
          <a:extLst>
            <a:ext uri="{FF2B5EF4-FFF2-40B4-BE49-F238E27FC236}">
              <a16:creationId xmlns:a16="http://schemas.microsoft.com/office/drawing/2014/main" id="{9ED20D0E-81AB-47DC-AFA4-BADEDE34B215}"/>
            </a:ext>
          </a:extLst>
        </xdr:cNvPr>
        <xdr:cNvSpPr/>
      </xdr:nvSpPr>
      <xdr:spPr>
        <a:xfrm>
          <a:off x="1739900" y="10159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19594</xdr:rowOff>
    </xdr:to>
    <xdr:cxnSp macro="">
      <xdr:nvCxnSpPr>
        <xdr:cNvPr id="97" name="直線コネクタ 96">
          <a:extLst>
            <a:ext uri="{FF2B5EF4-FFF2-40B4-BE49-F238E27FC236}">
              <a16:creationId xmlns:a16="http://schemas.microsoft.com/office/drawing/2014/main" id="{15398023-779B-4F82-82A6-0AC03516C280}"/>
            </a:ext>
          </a:extLst>
        </xdr:cNvPr>
        <xdr:cNvCxnSpPr/>
      </xdr:nvCxnSpPr>
      <xdr:spPr>
        <a:xfrm>
          <a:off x="1790700" y="10210256"/>
          <a:ext cx="7747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84727</xdr:rowOff>
    </xdr:from>
    <xdr:to>
      <xdr:col>6</xdr:col>
      <xdr:colOff>38100</xdr:colOff>
      <xdr:row>60</xdr:row>
      <xdr:rowOff>14877</xdr:rowOff>
    </xdr:to>
    <xdr:sp macro="" textlink="">
      <xdr:nvSpPr>
        <xdr:cNvPr id="98" name="楕円 97">
          <a:extLst>
            <a:ext uri="{FF2B5EF4-FFF2-40B4-BE49-F238E27FC236}">
              <a16:creationId xmlns:a16="http://schemas.microsoft.com/office/drawing/2014/main" id="{53861811-0448-414D-9570-8D419855516C}"/>
            </a:ext>
          </a:extLst>
        </xdr:cNvPr>
        <xdr:cNvSpPr/>
      </xdr:nvSpPr>
      <xdr:spPr>
        <a:xfrm>
          <a:off x="965200" y="99754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135527</xdr:rowOff>
    </xdr:from>
    <xdr:to>
      <xdr:col>10</xdr:col>
      <xdr:colOff>114300</xdr:colOff>
      <xdr:row>60</xdr:row>
      <xdr:rowOff>151856</xdr:rowOff>
    </xdr:to>
    <xdr:cxnSp macro="">
      <xdr:nvCxnSpPr>
        <xdr:cNvPr id="99" name="直線コネクタ 98">
          <a:extLst>
            <a:ext uri="{FF2B5EF4-FFF2-40B4-BE49-F238E27FC236}">
              <a16:creationId xmlns:a16="http://schemas.microsoft.com/office/drawing/2014/main" id="{CCCA8306-AD20-443F-A875-AF79D3564033}"/>
            </a:ext>
          </a:extLst>
        </xdr:cNvPr>
        <xdr:cNvCxnSpPr/>
      </xdr:nvCxnSpPr>
      <xdr:spPr>
        <a:xfrm>
          <a:off x="1008380" y="10026287"/>
          <a:ext cx="782320" cy="18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a16="http://schemas.microsoft.com/office/drawing/2014/main" id="{DFBF70FD-A59E-401D-897C-EC2285E998E8}"/>
            </a:ext>
          </a:extLst>
        </xdr:cNvPr>
        <xdr:cNvSpPr txBox="1"/>
      </xdr:nvSpPr>
      <xdr:spPr>
        <a:xfrm>
          <a:off x="3170564" y="1044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a16="http://schemas.microsoft.com/office/drawing/2014/main" id="{DE2C18FC-0C3D-4652-A3F4-E1F8DFD6AC2A}"/>
            </a:ext>
          </a:extLst>
        </xdr:cNvPr>
        <xdr:cNvSpPr txBox="1"/>
      </xdr:nvSpPr>
      <xdr:spPr>
        <a:xfrm>
          <a:off x="2385704" y="1040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a:extLst>
            <a:ext uri="{FF2B5EF4-FFF2-40B4-BE49-F238E27FC236}">
              <a16:creationId xmlns:a16="http://schemas.microsoft.com/office/drawing/2014/main" id="{F38C79F8-03D0-4B22-8504-C43D260B81F8}"/>
            </a:ext>
          </a:extLst>
        </xdr:cNvPr>
        <xdr:cNvSpPr txBox="1"/>
      </xdr:nvSpPr>
      <xdr:spPr>
        <a:xfrm>
          <a:off x="1611004" y="103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a:extLst>
            <a:ext uri="{FF2B5EF4-FFF2-40B4-BE49-F238E27FC236}">
              <a16:creationId xmlns:a16="http://schemas.microsoft.com/office/drawing/2014/main" id="{55C95314-AC94-4109-977C-B2C54D0C0DC0}"/>
            </a:ext>
          </a:extLst>
        </xdr:cNvPr>
        <xdr:cNvSpPr txBox="1"/>
      </xdr:nvSpPr>
      <xdr:spPr>
        <a:xfrm>
          <a:off x="836304" y="10352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126110</xdr:rowOff>
    </xdr:from>
    <xdr:ext cx="405111" cy="259045"/>
    <xdr:sp macro="" textlink="">
      <xdr:nvSpPr>
        <xdr:cNvPr id="104" name="n_1mainValue【体育館・プール】&#10;有形固定資産減価償却率">
          <a:extLst>
            <a:ext uri="{FF2B5EF4-FFF2-40B4-BE49-F238E27FC236}">
              <a16:creationId xmlns:a16="http://schemas.microsoft.com/office/drawing/2014/main" id="{8120FADA-51F7-47AA-9369-8A656C186550}"/>
            </a:ext>
          </a:extLst>
        </xdr:cNvPr>
        <xdr:cNvSpPr txBox="1"/>
      </xdr:nvSpPr>
      <xdr:spPr>
        <a:xfrm>
          <a:off x="3170564" y="10016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105" name="n_2mainValue【体育館・プール】&#10;有形固定資産減価償却率">
          <a:extLst>
            <a:ext uri="{FF2B5EF4-FFF2-40B4-BE49-F238E27FC236}">
              <a16:creationId xmlns:a16="http://schemas.microsoft.com/office/drawing/2014/main" id="{685A68CB-6399-4DE8-9731-1DC7247E84F7}"/>
            </a:ext>
          </a:extLst>
        </xdr:cNvPr>
        <xdr:cNvSpPr txBox="1"/>
      </xdr:nvSpPr>
      <xdr:spPr>
        <a:xfrm>
          <a:off x="2385704" y="99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106" name="n_3mainValue【体育館・プール】&#10;有形固定資産減価償却率">
          <a:extLst>
            <a:ext uri="{FF2B5EF4-FFF2-40B4-BE49-F238E27FC236}">
              <a16:creationId xmlns:a16="http://schemas.microsoft.com/office/drawing/2014/main" id="{C2A8F170-0B18-477B-A11A-34F065599D5A}"/>
            </a:ext>
          </a:extLst>
        </xdr:cNvPr>
        <xdr:cNvSpPr txBox="1"/>
      </xdr:nvSpPr>
      <xdr:spPr>
        <a:xfrm>
          <a:off x="161100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31404</xdr:rowOff>
    </xdr:from>
    <xdr:ext cx="405111" cy="259045"/>
    <xdr:sp macro="" textlink="">
      <xdr:nvSpPr>
        <xdr:cNvPr id="107" name="n_4mainValue【体育館・プール】&#10;有形固定資産減価償却率">
          <a:extLst>
            <a:ext uri="{FF2B5EF4-FFF2-40B4-BE49-F238E27FC236}">
              <a16:creationId xmlns:a16="http://schemas.microsoft.com/office/drawing/2014/main" id="{6B5DC3BD-5ACC-4F39-944C-F686A029272B}"/>
            </a:ext>
          </a:extLst>
        </xdr:cNvPr>
        <xdr:cNvSpPr txBox="1"/>
      </xdr:nvSpPr>
      <xdr:spPr>
        <a:xfrm>
          <a:off x="83630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A2865D90-3992-4763-92A8-B131A90D7E9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823A84EB-C71E-4F91-BD99-D3F25333AECB}"/>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F8A93009-3BEB-46F2-84AD-F1606F68570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D8877472-F247-416B-9326-A29C3B75B18B}"/>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9B82C98E-C3BC-48D2-B77F-D235A55E517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F3F7A61E-07F8-4098-816E-9166C68478D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0560A8D-72A1-4C25-9D1D-E1448F4B33F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68368BE2-3457-4A98-833F-EE689B2902A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4A6A04A-856D-4FC2-9818-C72B5C3282E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C59557F0-C442-45C0-A6CF-9BB8EBF1364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98C545B2-8EB3-47F2-917F-B93F77CFE5D6}"/>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4C13FC85-853B-4054-8815-8855F5BB4005}"/>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6E303295-6A56-44B8-81D8-E9C392FD95DB}"/>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39BAE3FE-DFA7-4B29-9764-98D479475EA7}"/>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9A4A5882-4BCD-4544-AAA9-30DC4336DDCD}"/>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E543B04A-8BBB-4675-B5DA-E24C84E7FD4A}"/>
            </a:ext>
          </a:extLst>
        </xdr:cNvPr>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9B696779-0239-45B1-A149-23B3FFE8F4C7}"/>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41F48595-A8A9-4182-B862-E98FF4EDA8B0}"/>
            </a:ext>
          </a:extLst>
        </xdr:cNvPr>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B5230FE9-8404-4665-B3FE-B77DD53C7116}"/>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53CCA2F6-422D-488E-AD48-24EFE219A5F9}"/>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AAA3AF74-A961-48EB-8A7C-DCD3C31D2FA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94539115-F09F-421F-B991-8BA552FF3B08}"/>
            </a:ext>
          </a:extLst>
        </xdr:cNvPr>
        <xdr:cNvCxnSpPr/>
      </xdr:nvCxnSpPr>
      <xdr:spPr>
        <a:xfrm flipV="1">
          <a:off x="9219565" y="9351690"/>
          <a:ext cx="0" cy="137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00DA3BC0-B5E4-42C3-A80A-12A4E317C93B}"/>
            </a:ext>
          </a:extLst>
        </xdr:cNvPr>
        <xdr:cNvSpPr txBox="1"/>
      </xdr:nvSpPr>
      <xdr:spPr>
        <a:xfrm>
          <a:off x="9258300" y="107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D1A2C258-71AA-45A3-B42E-DE58EE689BE4}"/>
            </a:ext>
          </a:extLst>
        </xdr:cNvPr>
        <xdr:cNvCxnSpPr/>
      </xdr:nvCxnSpPr>
      <xdr:spPr>
        <a:xfrm>
          <a:off x="9154160" y="10725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82A1FFC5-5DDC-4528-BD12-D4B0B9BB3C24}"/>
            </a:ext>
          </a:extLst>
        </xdr:cNvPr>
        <xdr:cNvSpPr txBox="1"/>
      </xdr:nvSpPr>
      <xdr:spPr>
        <a:xfrm>
          <a:off x="9258300" y="913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A7E70970-D38D-4C93-98AE-157F31C98F9A}"/>
            </a:ext>
          </a:extLst>
        </xdr:cNvPr>
        <xdr:cNvCxnSpPr/>
      </xdr:nvCxnSpPr>
      <xdr:spPr>
        <a:xfrm>
          <a:off x="9154160" y="9351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80800DED-EB72-42AA-8C21-E2AEBE8668A3}"/>
            </a:ext>
          </a:extLst>
        </xdr:cNvPr>
        <xdr:cNvSpPr txBox="1"/>
      </xdr:nvSpPr>
      <xdr:spPr>
        <a:xfrm>
          <a:off x="9258300" y="1056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C6E91B83-6B07-40A7-BBA9-609926DA7A4F}"/>
            </a:ext>
          </a:extLst>
        </xdr:cNvPr>
        <xdr:cNvSpPr/>
      </xdr:nvSpPr>
      <xdr:spPr>
        <a:xfrm>
          <a:off x="9192260" y="10582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24EA35DC-89FC-4235-A9BF-BC3366F1332F}"/>
            </a:ext>
          </a:extLst>
        </xdr:cNvPr>
        <xdr:cNvSpPr/>
      </xdr:nvSpPr>
      <xdr:spPr>
        <a:xfrm>
          <a:off x="8445500" y="105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9D43873E-AE19-4E52-B693-6DB9B433FB64}"/>
            </a:ext>
          </a:extLst>
        </xdr:cNvPr>
        <xdr:cNvSpPr/>
      </xdr:nvSpPr>
      <xdr:spPr>
        <a:xfrm>
          <a:off x="7670800" y="10585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0308FD80-21EB-461A-A24B-AA1CB7201861}"/>
            </a:ext>
          </a:extLst>
        </xdr:cNvPr>
        <xdr:cNvSpPr/>
      </xdr:nvSpPr>
      <xdr:spPr>
        <a:xfrm>
          <a:off x="6873240" y="10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E857A754-2DF9-498A-87BC-1B0A1E341C6D}"/>
            </a:ext>
          </a:extLst>
        </xdr:cNvPr>
        <xdr:cNvSpPr/>
      </xdr:nvSpPr>
      <xdr:spPr>
        <a:xfrm>
          <a:off x="609854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449C0D31-D234-4AD4-B655-A3AAE7AF831F}"/>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47F6D06-65EA-452B-8766-55E8B15AAA9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B0B9F83-E52A-40C8-A4AD-D303EBDC0C19}"/>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81F20A2-8A29-4B2B-87B8-D97A8E31652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3EBBA7A-A471-432D-9B9F-7EBE62A923E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166827</xdr:rowOff>
    </xdr:from>
    <xdr:to>
      <xdr:col>55</xdr:col>
      <xdr:colOff>50800</xdr:colOff>
      <xdr:row>63</xdr:row>
      <xdr:rowOff>96977</xdr:rowOff>
    </xdr:to>
    <xdr:sp macro="" textlink="">
      <xdr:nvSpPr>
        <xdr:cNvPr id="145" name="楕円 144">
          <a:extLst>
            <a:ext uri="{FF2B5EF4-FFF2-40B4-BE49-F238E27FC236}">
              <a16:creationId xmlns:a16="http://schemas.microsoft.com/office/drawing/2014/main" id="{0CDA48CC-3896-4E45-9545-D61BF85B6671}"/>
            </a:ext>
          </a:extLst>
        </xdr:cNvPr>
        <xdr:cNvSpPr/>
      </xdr:nvSpPr>
      <xdr:spPr>
        <a:xfrm>
          <a:off x="9192260" y="105605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126204</xdr:rowOff>
    </xdr:from>
    <xdr:ext cx="469744" cy="259045"/>
    <xdr:sp macro="" textlink="">
      <xdr:nvSpPr>
        <xdr:cNvPr id="146" name="【体育館・プール】&#10;一人当たり面積該当値テキスト">
          <a:extLst>
            <a:ext uri="{FF2B5EF4-FFF2-40B4-BE49-F238E27FC236}">
              <a16:creationId xmlns:a16="http://schemas.microsoft.com/office/drawing/2014/main" id="{E1EF9C53-8B85-4106-846F-9EE3FB3DDA1A}"/>
            </a:ext>
          </a:extLst>
        </xdr:cNvPr>
        <xdr:cNvSpPr txBox="1"/>
      </xdr:nvSpPr>
      <xdr:spPr>
        <a:xfrm>
          <a:off x="9258300" y="103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169662</xdr:rowOff>
    </xdr:from>
    <xdr:to>
      <xdr:col>50</xdr:col>
      <xdr:colOff>165100</xdr:colOff>
      <xdr:row>63</xdr:row>
      <xdr:rowOff>99812</xdr:rowOff>
    </xdr:to>
    <xdr:sp macro="" textlink="">
      <xdr:nvSpPr>
        <xdr:cNvPr id="147" name="楕円 146">
          <a:extLst>
            <a:ext uri="{FF2B5EF4-FFF2-40B4-BE49-F238E27FC236}">
              <a16:creationId xmlns:a16="http://schemas.microsoft.com/office/drawing/2014/main" id="{69EEBEE8-DD98-4999-8710-0D096D09FC59}"/>
            </a:ext>
          </a:extLst>
        </xdr:cNvPr>
        <xdr:cNvSpPr/>
      </xdr:nvSpPr>
      <xdr:spPr>
        <a:xfrm>
          <a:off x="8445500" y="10563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46177</xdr:rowOff>
    </xdr:from>
    <xdr:to>
      <xdr:col>55</xdr:col>
      <xdr:colOff>0</xdr:colOff>
      <xdr:row>63</xdr:row>
      <xdr:rowOff>49012</xdr:rowOff>
    </xdr:to>
    <xdr:cxnSp macro="">
      <xdr:nvCxnSpPr>
        <xdr:cNvPr id="148" name="直線コネクタ 147">
          <a:extLst>
            <a:ext uri="{FF2B5EF4-FFF2-40B4-BE49-F238E27FC236}">
              <a16:creationId xmlns:a16="http://schemas.microsoft.com/office/drawing/2014/main" id="{9DCE76F2-3E95-4C88-B25C-25C74A654141}"/>
            </a:ext>
          </a:extLst>
        </xdr:cNvPr>
        <xdr:cNvCxnSpPr/>
      </xdr:nvCxnSpPr>
      <xdr:spPr>
        <a:xfrm flipV="1">
          <a:off x="8496300" y="10607497"/>
          <a:ext cx="7239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xdr:rowOff>
    </xdr:from>
    <xdr:to>
      <xdr:col>46</xdr:col>
      <xdr:colOff>38100</xdr:colOff>
      <xdr:row>63</xdr:row>
      <xdr:rowOff>101732</xdr:rowOff>
    </xdr:to>
    <xdr:sp macro="" textlink="">
      <xdr:nvSpPr>
        <xdr:cNvPr id="149" name="楕円 148">
          <a:extLst>
            <a:ext uri="{FF2B5EF4-FFF2-40B4-BE49-F238E27FC236}">
              <a16:creationId xmlns:a16="http://schemas.microsoft.com/office/drawing/2014/main" id="{5B694339-7829-4DF7-8230-7D71E6481430}"/>
            </a:ext>
          </a:extLst>
        </xdr:cNvPr>
        <xdr:cNvSpPr/>
      </xdr:nvSpPr>
      <xdr:spPr>
        <a:xfrm>
          <a:off x="7670800" y="105614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49012</xdr:rowOff>
    </xdr:from>
    <xdr:to>
      <xdr:col>50</xdr:col>
      <xdr:colOff>114300</xdr:colOff>
      <xdr:row>63</xdr:row>
      <xdr:rowOff>50932</xdr:rowOff>
    </xdr:to>
    <xdr:cxnSp macro="">
      <xdr:nvCxnSpPr>
        <xdr:cNvPr id="150" name="直線コネクタ 149">
          <a:extLst>
            <a:ext uri="{FF2B5EF4-FFF2-40B4-BE49-F238E27FC236}">
              <a16:creationId xmlns:a16="http://schemas.microsoft.com/office/drawing/2014/main" id="{2619B3D7-2ADD-4335-AEF9-738F42AFB4AE}"/>
            </a:ext>
          </a:extLst>
        </xdr:cNvPr>
        <xdr:cNvCxnSpPr/>
      </xdr:nvCxnSpPr>
      <xdr:spPr>
        <a:xfrm flipV="1">
          <a:off x="7713980" y="10610332"/>
          <a:ext cx="78232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1595</xdr:rowOff>
    </xdr:from>
    <xdr:to>
      <xdr:col>41</xdr:col>
      <xdr:colOff>101600</xdr:colOff>
      <xdr:row>63</xdr:row>
      <xdr:rowOff>103195</xdr:rowOff>
    </xdr:to>
    <xdr:sp macro="" textlink="">
      <xdr:nvSpPr>
        <xdr:cNvPr id="151" name="楕円 150">
          <a:extLst>
            <a:ext uri="{FF2B5EF4-FFF2-40B4-BE49-F238E27FC236}">
              <a16:creationId xmlns:a16="http://schemas.microsoft.com/office/drawing/2014/main" id="{2B76ED7E-21F8-43DC-A143-B1490ACA5398}"/>
            </a:ext>
          </a:extLst>
        </xdr:cNvPr>
        <xdr:cNvSpPr/>
      </xdr:nvSpPr>
      <xdr:spPr>
        <a:xfrm>
          <a:off x="6873240" y="105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50932</xdr:rowOff>
    </xdr:from>
    <xdr:to>
      <xdr:col>45</xdr:col>
      <xdr:colOff>177800</xdr:colOff>
      <xdr:row>63</xdr:row>
      <xdr:rowOff>52395</xdr:rowOff>
    </xdr:to>
    <xdr:cxnSp macro="">
      <xdr:nvCxnSpPr>
        <xdr:cNvPr id="152" name="直線コネクタ 151">
          <a:extLst>
            <a:ext uri="{FF2B5EF4-FFF2-40B4-BE49-F238E27FC236}">
              <a16:creationId xmlns:a16="http://schemas.microsoft.com/office/drawing/2014/main" id="{FC68DC77-02A6-46AA-A562-0603052C576D}"/>
            </a:ext>
          </a:extLst>
        </xdr:cNvPr>
        <xdr:cNvCxnSpPr/>
      </xdr:nvCxnSpPr>
      <xdr:spPr>
        <a:xfrm flipV="1">
          <a:off x="6924040" y="10612252"/>
          <a:ext cx="78994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3698</xdr:rowOff>
    </xdr:from>
    <xdr:to>
      <xdr:col>36</xdr:col>
      <xdr:colOff>165100</xdr:colOff>
      <xdr:row>63</xdr:row>
      <xdr:rowOff>105298</xdr:rowOff>
    </xdr:to>
    <xdr:sp macro="" textlink="">
      <xdr:nvSpPr>
        <xdr:cNvPr id="153" name="楕円 152">
          <a:extLst>
            <a:ext uri="{FF2B5EF4-FFF2-40B4-BE49-F238E27FC236}">
              <a16:creationId xmlns:a16="http://schemas.microsoft.com/office/drawing/2014/main" id="{4B5CFEB1-4FA6-4E37-808C-B40BBBF11F65}"/>
            </a:ext>
          </a:extLst>
        </xdr:cNvPr>
        <xdr:cNvSpPr/>
      </xdr:nvSpPr>
      <xdr:spPr>
        <a:xfrm>
          <a:off x="6098540" y="1056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52395</xdr:rowOff>
    </xdr:from>
    <xdr:to>
      <xdr:col>41</xdr:col>
      <xdr:colOff>50800</xdr:colOff>
      <xdr:row>63</xdr:row>
      <xdr:rowOff>54498</xdr:rowOff>
    </xdr:to>
    <xdr:cxnSp macro="">
      <xdr:nvCxnSpPr>
        <xdr:cNvPr id="154" name="直線コネクタ 153">
          <a:extLst>
            <a:ext uri="{FF2B5EF4-FFF2-40B4-BE49-F238E27FC236}">
              <a16:creationId xmlns:a16="http://schemas.microsoft.com/office/drawing/2014/main" id="{B2915228-544B-4DB4-8313-76AF47D68B18}"/>
            </a:ext>
          </a:extLst>
        </xdr:cNvPr>
        <xdr:cNvCxnSpPr/>
      </xdr:nvCxnSpPr>
      <xdr:spPr>
        <a:xfrm flipV="1">
          <a:off x="6149340" y="10613715"/>
          <a:ext cx="7747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10BAD800-4538-460E-80D3-15B690B20215}"/>
            </a:ext>
          </a:extLst>
        </xdr:cNvPr>
        <xdr:cNvSpPr txBox="1"/>
      </xdr:nvSpPr>
      <xdr:spPr>
        <a:xfrm>
          <a:off x="8271587" y="1068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3D5B7399-CBD3-4AB2-80A8-19D342C6350E}"/>
            </a:ext>
          </a:extLst>
        </xdr:cNvPr>
        <xdr:cNvSpPr txBox="1"/>
      </xdr:nvSpPr>
      <xdr:spPr>
        <a:xfrm>
          <a:off x="7509587" y="106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36EB9AC4-BCA0-4834-B475-B44D75591854}"/>
            </a:ext>
          </a:extLst>
        </xdr:cNvPr>
        <xdr:cNvSpPr txBox="1"/>
      </xdr:nvSpPr>
      <xdr:spPr>
        <a:xfrm>
          <a:off x="6712027" y="106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AF18B7FE-E5E3-41E8-A8A7-2DE72D9283EA}"/>
            </a:ext>
          </a:extLst>
        </xdr:cNvPr>
        <xdr:cNvSpPr txBox="1"/>
      </xdr:nvSpPr>
      <xdr:spPr>
        <a:xfrm>
          <a:off x="59373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116339</xdr:rowOff>
    </xdr:from>
    <xdr:ext cx="469744" cy="259045"/>
    <xdr:sp macro="" textlink="">
      <xdr:nvSpPr>
        <xdr:cNvPr id="159" name="n_1mainValue【体育館・プール】&#10;一人当たり面積">
          <a:extLst>
            <a:ext uri="{FF2B5EF4-FFF2-40B4-BE49-F238E27FC236}">
              <a16:creationId xmlns:a16="http://schemas.microsoft.com/office/drawing/2014/main" id="{2468D819-95C5-473A-919D-AFD3BB6756E0}"/>
            </a:ext>
          </a:extLst>
        </xdr:cNvPr>
        <xdr:cNvSpPr txBox="1"/>
      </xdr:nvSpPr>
      <xdr:spPr>
        <a:xfrm>
          <a:off x="8271587" y="1034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118259</xdr:rowOff>
    </xdr:from>
    <xdr:ext cx="469744" cy="259045"/>
    <xdr:sp macro="" textlink="">
      <xdr:nvSpPr>
        <xdr:cNvPr id="160" name="n_2mainValue【体育館・プール】&#10;一人当たり面積">
          <a:extLst>
            <a:ext uri="{FF2B5EF4-FFF2-40B4-BE49-F238E27FC236}">
              <a16:creationId xmlns:a16="http://schemas.microsoft.com/office/drawing/2014/main" id="{E8B8F40C-0954-4228-929C-80A08AE6DA0E}"/>
            </a:ext>
          </a:extLst>
        </xdr:cNvPr>
        <xdr:cNvSpPr txBox="1"/>
      </xdr:nvSpPr>
      <xdr:spPr>
        <a:xfrm>
          <a:off x="7509587" y="1034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119722</xdr:rowOff>
    </xdr:from>
    <xdr:ext cx="469744" cy="259045"/>
    <xdr:sp macro="" textlink="">
      <xdr:nvSpPr>
        <xdr:cNvPr id="161" name="n_3mainValue【体育館・プール】&#10;一人当たり面積">
          <a:extLst>
            <a:ext uri="{FF2B5EF4-FFF2-40B4-BE49-F238E27FC236}">
              <a16:creationId xmlns:a16="http://schemas.microsoft.com/office/drawing/2014/main" id="{26C4A49B-85AA-4503-8FD8-E5E7283EB97A}"/>
            </a:ext>
          </a:extLst>
        </xdr:cNvPr>
        <xdr:cNvSpPr txBox="1"/>
      </xdr:nvSpPr>
      <xdr:spPr>
        <a:xfrm>
          <a:off x="6712027" y="1034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121825</xdr:rowOff>
    </xdr:from>
    <xdr:ext cx="469744" cy="259045"/>
    <xdr:sp macro="" textlink="">
      <xdr:nvSpPr>
        <xdr:cNvPr id="162" name="n_4mainValue【体育館・プール】&#10;一人当たり面積">
          <a:extLst>
            <a:ext uri="{FF2B5EF4-FFF2-40B4-BE49-F238E27FC236}">
              <a16:creationId xmlns:a16="http://schemas.microsoft.com/office/drawing/2014/main" id="{6D69C287-2643-4D9F-A826-8488CAF9949F}"/>
            </a:ext>
          </a:extLst>
        </xdr:cNvPr>
        <xdr:cNvSpPr txBox="1"/>
      </xdr:nvSpPr>
      <xdr:spPr>
        <a:xfrm>
          <a:off x="5937327" y="1034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87CAEA0D-F8DC-4240-9D50-89D4A483FF2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BDDEA4F5-65D5-4D44-A563-B8118F21D69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B1B6EF54-5326-40AD-85B6-59DAFC649E98}"/>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752653DD-FF8F-4E92-9163-4A6CB836988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359C374F-DCF4-43D8-986B-564896FFE3D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CEC9DBC0-BBA2-43BE-8415-F8D3287124E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7977C22-45F0-4F81-A506-416673B5335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B6DAA881-06A1-45BF-BF77-F62242AF51F8}"/>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D2BCF21E-2D0F-420E-B1FC-E44A765CDCC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F9E2760F-97A9-4A04-8F48-2A0002C4C7C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92E93E5B-979C-4611-8E46-EDE5F585EA3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FEEAC542-E6D5-4B2B-9E12-36D3D99125A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FA728EDA-FDA4-4B10-91F6-C210A3BB0F2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D07F70DE-2D4A-4ECE-B87B-7FB830DE86A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44DCE07B-38A0-4FE6-AB4F-A88727F232A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3D05D670-7400-4945-80C9-3CF82746C164}"/>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B861D93E-EF9E-45E8-823F-58FE257827D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09A5B69A-1B44-4932-AB8A-065484D6F39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DA2FFF10-C215-40EE-84FA-DED980008E02}"/>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164F5223-6F34-46D8-B129-A1B074E0F21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F73D5658-D515-4C78-8CB4-16F71EAB25D2}"/>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0A13BDC3-8600-4BA0-A37F-DC09FB17F03E}"/>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62A7F436-0130-4BCD-9679-E3A874E1FEF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4E5BCD6E-BA7C-431C-AE97-C3D78940C11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1FA7403B-4FF0-40C9-870D-96B924ABBF0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EF562963-7454-479A-B022-51FBFB950549}"/>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5EEB1789-01C7-406D-A4D5-ADADFE41481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2DA5D3B8-949C-409C-87DA-27D6DF534A91}"/>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47BA8881-2020-44B2-9A52-176DCCF5974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A8A3CA99-DC77-41A7-B8E7-D12F767D77D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3EA939D0-1172-4EED-991C-2EB6E0B75B6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7B622DED-E5B0-4AFA-8921-2AF222C372F3}"/>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4FBDF500-3A92-4047-B954-0FB16BFFF90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4760D494-15FE-42FF-8D54-534B89B7879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7C94304A-F59F-41C6-BBF3-CF5CEB84058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A0111CA1-2058-45BA-80C3-9B9D0239219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2BCAA06E-71FD-48F8-B4D3-EE6138373F4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89A03943-1240-4670-A759-CA1AB4F9209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81C717EB-F5B0-4116-A8CC-B708B6975A2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3D3C7628-77BA-44DA-B09E-42E8F14BEE2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05102746-EC62-4635-9664-376161BBBCB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C5FC5369-978A-47C5-BBC9-8AB5227A1D9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374568EA-75F1-4E7E-A05D-B765755662E9}"/>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6F1C9A01-3AAE-45B3-8521-648C5294820B}"/>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6D29FA45-25A2-436C-87DD-7E62ADC988AA}"/>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26AAEB28-54C5-45D9-B778-86C731696D2D}"/>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0291F428-5BBB-4011-960C-68017F4A62E6}"/>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260ADB83-79CD-4D55-8014-1251088C1A13}"/>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D51B5764-8FF0-4D09-81C8-BE8D43B558ED}"/>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BD402CEE-6060-4BC2-9A16-B7DE7D54A1A8}"/>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3384E665-2419-475D-922C-619FDC49C391}"/>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59DAFDB4-8ED4-4DE0-A558-706F3A06861A}"/>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AC0A8464-60A7-41AE-B43D-9AB55133DCD2}"/>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7D90E5DF-C507-4C79-9CA0-774D6F761595}"/>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935B214D-F004-4260-B5BB-06E9B15B31B7}"/>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82594A65-B509-4FB1-A42E-D4329FA8E22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C52BB513-FB03-417B-873A-C0D0732D806D}"/>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20" name="直線コネクタ 219">
          <a:extLst>
            <a:ext uri="{FF2B5EF4-FFF2-40B4-BE49-F238E27FC236}">
              <a16:creationId xmlns:a16="http://schemas.microsoft.com/office/drawing/2014/main" id="{0DD75A6F-12F5-47AB-83F9-BFEB8B88C814}"/>
            </a:ext>
          </a:extLst>
        </xdr:cNvPr>
        <xdr:cNvCxnSpPr/>
      </xdr:nvCxnSpPr>
      <xdr:spPr>
        <a:xfrm flipV="1">
          <a:off x="14375764" y="554627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1" name="【一般廃棄物処理施設】&#10;有形固定資産減価償却率最小値テキスト">
          <a:extLst>
            <a:ext uri="{FF2B5EF4-FFF2-40B4-BE49-F238E27FC236}">
              <a16:creationId xmlns:a16="http://schemas.microsoft.com/office/drawing/2014/main" id="{2670C029-9994-42FE-A884-0DB98B697E91}"/>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2" name="直線コネクタ 221">
          <a:extLst>
            <a:ext uri="{FF2B5EF4-FFF2-40B4-BE49-F238E27FC236}">
              <a16:creationId xmlns:a16="http://schemas.microsoft.com/office/drawing/2014/main" id="{B7C60344-964E-48BB-B761-FB71A1F79A66}"/>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id="{01304FC2-5509-4460-A24E-354DF5498CF2}"/>
            </a:ext>
          </a:extLst>
        </xdr:cNvPr>
        <xdr:cNvSpPr txBox="1"/>
      </xdr:nvSpPr>
      <xdr:spPr>
        <a:xfrm>
          <a:off x="14414500" y="53291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24" name="直線コネクタ 223">
          <a:extLst>
            <a:ext uri="{FF2B5EF4-FFF2-40B4-BE49-F238E27FC236}">
              <a16:creationId xmlns:a16="http://schemas.microsoft.com/office/drawing/2014/main" id="{DF47494B-4BA1-4104-A0EC-68AC90938299}"/>
            </a:ext>
          </a:extLst>
        </xdr:cNvPr>
        <xdr:cNvCxnSpPr/>
      </xdr:nvCxnSpPr>
      <xdr:spPr>
        <a:xfrm>
          <a:off x="14287500" y="55462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3A69E05A-36DF-424F-9180-C92943958899}"/>
            </a:ext>
          </a:extLst>
        </xdr:cNvPr>
        <xdr:cNvSpPr txBox="1"/>
      </xdr:nvSpPr>
      <xdr:spPr>
        <a:xfrm>
          <a:off x="144145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26" name="フローチャート: 判断 225">
          <a:extLst>
            <a:ext uri="{FF2B5EF4-FFF2-40B4-BE49-F238E27FC236}">
              <a16:creationId xmlns:a16="http://schemas.microsoft.com/office/drawing/2014/main" id="{6B583C1C-EC6D-422C-8EF2-D1280457B996}"/>
            </a:ext>
          </a:extLst>
        </xdr:cNvPr>
        <xdr:cNvSpPr/>
      </xdr:nvSpPr>
      <xdr:spPr>
        <a:xfrm>
          <a:off x="14325600" y="63957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27" name="フローチャート: 判断 226">
          <a:extLst>
            <a:ext uri="{FF2B5EF4-FFF2-40B4-BE49-F238E27FC236}">
              <a16:creationId xmlns:a16="http://schemas.microsoft.com/office/drawing/2014/main" id="{A0352A7E-8CFF-4EA9-B5B0-5234DBF96C6D}"/>
            </a:ext>
          </a:extLst>
        </xdr:cNvPr>
        <xdr:cNvSpPr/>
      </xdr:nvSpPr>
      <xdr:spPr>
        <a:xfrm>
          <a:off x="13578840" y="640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28" name="フローチャート: 判断 227">
          <a:extLst>
            <a:ext uri="{FF2B5EF4-FFF2-40B4-BE49-F238E27FC236}">
              <a16:creationId xmlns:a16="http://schemas.microsoft.com/office/drawing/2014/main" id="{32C57DB2-3961-4AA9-B3C6-7A3C5AA355A5}"/>
            </a:ext>
          </a:extLst>
        </xdr:cNvPr>
        <xdr:cNvSpPr/>
      </xdr:nvSpPr>
      <xdr:spPr>
        <a:xfrm>
          <a:off x="1280414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29" name="フローチャート: 判断 228">
          <a:extLst>
            <a:ext uri="{FF2B5EF4-FFF2-40B4-BE49-F238E27FC236}">
              <a16:creationId xmlns:a16="http://schemas.microsoft.com/office/drawing/2014/main" id="{1C79C96B-E23A-41A3-9687-45B0E79713F3}"/>
            </a:ext>
          </a:extLst>
        </xdr:cNvPr>
        <xdr:cNvSpPr/>
      </xdr:nvSpPr>
      <xdr:spPr>
        <a:xfrm>
          <a:off x="12029440" y="63260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30" name="フローチャート: 判断 229">
          <a:extLst>
            <a:ext uri="{FF2B5EF4-FFF2-40B4-BE49-F238E27FC236}">
              <a16:creationId xmlns:a16="http://schemas.microsoft.com/office/drawing/2014/main" id="{7AB7F642-DB84-438C-8E46-ABF4EB541804}"/>
            </a:ext>
          </a:extLst>
        </xdr:cNvPr>
        <xdr:cNvSpPr/>
      </xdr:nvSpPr>
      <xdr:spPr>
        <a:xfrm>
          <a:off x="1123188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2E9B26A3-5A48-4B81-BC3B-2CDF7FF02F8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FEC07845-5A5A-4C50-9254-0AD4858020F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B014BFAD-972C-4A34-86DD-E172FB0D6DF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6DB7EB6D-BBB8-499C-A808-14140009D26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D4CD24EB-25A9-4585-9800-FC7D4BD43CC8}"/>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167459</xdr:rowOff>
    </xdr:from>
    <xdr:to>
      <xdr:col>85</xdr:col>
      <xdr:colOff>177800</xdr:colOff>
      <xdr:row>39</xdr:row>
      <xdr:rowOff>97609</xdr:rowOff>
    </xdr:to>
    <xdr:sp macro="" textlink="">
      <xdr:nvSpPr>
        <xdr:cNvPr id="236" name="楕円 235">
          <a:extLst>
            <a:ext uri="{FF2B5EF4-FFF2-40B4-BE49-F238E27FC236}">
              <a16:creationId xmlns:a16="http://schemas.microsoft.com/office/drawing/2014/main" id="{F9C91053-B61B-49F8-8400-2F987F14283E}"/>
            </a:ext>
          </a:extLst>
        </xdr:cNvPr>
        <xdr:cNvSpPr/>
      </xdr:nvSpPr>
      <xdr:spPr>
        <a:xfrm>
          <a:off x="14325600" y="653777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145886</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93728420-27F7-4FA3-BC89-791EF578A926}"/>
            </a:ext>
          </a:extLst>
        </xdr:cNvPr>
        <xdr:cNvSpPr txBox="1"/>
      </xdr:nvSpPr>
      <xdr:spPr>
        <a:xfrm>
          <a:off x="14414500" y="651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118473</xdr:rowOff>
    </xdr:from>
    <xdr:to>
      <xdr:col>81</xdr:col>
      <xdr:colOff>101600</xdr:colOff>
      <xdr:row>39</xdr:row>
      <xdr:rowOff>48623</xdr:rowOff>
    </xdr:to>
    <xdr:sp macro="" textlink="">
      <xdr:nvSpPr>
        <xdr:cNvPr id="238" name="楕円 237">
          <a:extLst>
            <a:ext uri="{FF2B5EF4-FFF2-40B4-BE49-F238E27FC236}">
              <a16:creationId xmlns:a16="http://schemas.microsoft.com/office/drawing/2014/main" id="{C9A49CC7-0E0C-4B76-879C-56FED20848D1}"/>
            </a:ext>
          </a:extLst>
        </xdr:cNvPr>
        <xdr:cNvSpPr/>
      </xdr:nvSpPr>
      <xdr:spPr>
        <a:xfrm>
          <a:off x="13578840" y="6488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169273</xdr:rowOff>
    </xdr:from>
    <xdr:to>
      <xdr:col>85</xdr:col>
      <xdr:colOff>127000</xdr:colOff>
      <xdr:row>39</xdr:row>
      <xdr:rowOff>46809</xdr:rowOff>
    </xdr:to>
    <xdr:cxnSp macro="">
      <xdr:nvCxnSpPr>
        <xdr:cNvPr id="239" name="直線コネクタ 238">
          <a:extLst>
            <a:ext uri="{FF2B5EF4-FFF2-40B4-BE49-F238E27FC236}">
              <a16:creationId xmlns:a16="http://schemas.microsoft.com/office/drawing/2014/main" id="{97981FEF-6276-4C09-8D29-BF9CB4D9BEFC}"/>
            </a:ext>
          </a:extLst>
        </xdr:cNvPr>
        <xdr:cNvCxnSpPr/>
      </xdr:nvCxnSpPr>
      <xdr:spPr>
        <a:xfrm>
          <a:off x="13629640" y="6539593"/>
          <a:ext cx="74676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240" name="楕円 239">
          <a:extLst>
            <a:ext uri="{FF2B5EF4-FFF2-40B4-BE49-F238E27FC236}">
              <a16:creationId xmlns:a16="http://schemas.microsoft.com/office/drawing/2014/main" id="{E115E2B5-D3EE-423F-A860-F41FBD25F79B}"/>
            </a:ext>
          </a:extLst>
        </xdr:cNvPr>
        <xdr:cNvSpPr/>
      </xdr:nvSpPr>
      <xdr:spPr>
        <a:xfrm>
          <a:off x="1280414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38</xdr:row>
      <xdr:rowOff>169273</xdr:rowOff>
    </xdr:to>
    <xdr:cxnSp macro="">
      <xdr:nvCxnSpPr>
        <xdr:cNvPr id="241" name="直線コネクタ 240">
          <a:extLst>
            <a:ext uri="{FF2B5EF4-FFF2-40B4-BE49-F238E27FC236}">
              <a16:creationId xmlns:a16="http://schemas.microsoft.com/office/drawing/2014/main" id="{D51E810E-BACA-427B-AFBC-7B288F6CDBC8}"/>
            </a:ext>
          </a:extLst>
        </xdr:cNvPr>
        <xdr:cNvCxnSpPr/>
      </xdr:nvCxnSpPr>
      <xdr:spPr>
        <a:xfrm>
          <a:off x="12854940" y="6469380"/>
          <a:ext cx="7747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157661</xdr:rowOff>
    </xdr:from>
    <xdr:to>
      <xdr:col>72</xdr:col>
      <xdr:colOff>38100</xdr:colOff>
      <xdr:row>38</xdr:row>
      <xdr:rowOff>87812</xdr:rowOff>
    </xdr:to>
    <xdr:sp macro="" textlink="">
      <xdr:nvSpPr>
        <xdr:cNvPr id="242" name="楕円 241">
          <a:extLst>
            <a:ext uri="{FF2B5EF4-FFF2-40B4-BE49-F238E27FC236}">
              <a16:creationId xmlns:a16="http://schemas.microsoft.com/office/drawing/2014/main" id="{3539B53E-8048-41E9-B057-E9225E989203}"/>
            </a:ext>
          </a:extLst>
        </xdr:cNvPr>
        <xdr:cNvSpPr/>
      </xdr:nvSpPr>
      <xdr:spPr>
        <a:xfrm>
          <a:off x="12029440" y="6360341"/>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37012</xdr:rowOff>
    </xdr:from>
    <xdr:to>
      <xdr:col>76</xdr:col>
      <xdr:colOff>114300</xdr:colOff>
      <xdr:row>38</xdr:row>
      <xdr:rowOff>99060</xdr:rowOff>
    </xdr:to>
    <xdr:cxnSp macro="">
      <xdr:nvCxnSpPr>
        <xdr:cNvPr id="243" name="直線コネクタ 242">
          <a:extLst>
            <a:ext uri="{FF2B5EF4-FFF2-40B4-BE49-F238E27FC236}">
              <a16:creationId xmlns:a16="http://schemas.microsoft.com/office/drawing/2014/main" id="{9B99D563-996B-4BBA-97CD-193979ACE28B}"/>
            </a:ext>
          </a:extLst>
        </xdr:cNvPr>
        <xdr:cNvCxnSpPr/>
      </xdr:nvCxnSpPr>
      <xdr:spPr>
        <a:xfrm>
          <a:off x="12072620" y="6407332"/>
          <a:ext cx="78232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90714</xdr:rowOff>
    </xdr:from>
    <xdr:to>
      <xdr:col>67</xdr:col>
      <xdr:colOff>101600</xdr:colOff>
      <xdr:row>38</xdr:row>
      <xdr:rowOff>20864</xdr:rowOff>
    </xdr:to>
    <xdr:sp macro="" textlink="">
      <xdr:nvSpPr>
        <xdr:cNvPr id="244" name="楕円 243">
          <a:extLst>
            <a:ext uri="{FF2B5EF4-FFF2-40B4-BE49-F238E27FC236}">
              <a16:creationId xmlns:a16="http://schemas.microsoft.com/office/drawing/2014/main" id="{3E28C74F-C1A8-49EF-A22A-E030FA399730}"/>
            </a:ext>
          </a:extLst>
        </xdr:cNvPr>
        <xdr:cNvSpPr/>
      </xdr:nvSpPr>
      <xdr:spPr>
        <a:xfrm>
          <a:off x="11231880" y="6293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141514</xdr:rowOff>
    </xdr:from>
    <xdr:to>
      <xdr:col>71</xdr:col>
      <xdr:colOff>177800</xdr:colOff>
      <xdr:row>38</xdr:row>
      <xdr:rowOff>37012</xdr:rowOff>
    </xdr:to>
    <xdr:cxnSp macro="">
      <xdr:nvCxnSpPr>
        <xdr:cNvPr id="245" name="直線コネクタ 244">
          <a:extLst>
            <a:ext uri="{FF2B5EF4-FFF2-40B4-BE49-F238E27FC236}">
              <a16:creationId xmlns:a16="http://schemas.microsoft.com/office/drawing/2014/main" id="{45F5DE82-D663-497E-AC65-0ADD18018F9B}"/>
            </a:ext>
          </a:extLst>
        </xdr:cNvPr>
        <xdr:cNvCxnSpPr/>
      </xdr:nvCxnSpPr>
      <xdr:spPr>
        <a:xfrm>
          <a:off x="11282680" y="6344194"/>
          <a:ext cx="78994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id="{E09F3B46-C6F2-4277-8566-54CAFD16A83E}"/>
            </a:ext>
          </a:extLst>
        </xdr:cNvPr>
        <xdr:cNvSpPr txBox="1"/>
      </xdr:nvSpPr>
      <xdr:spPr>
        <a:xfrm>
          <a:off x="134372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id="{2FE1AE80-3481-414B-8DBE-8D206AB1B444}"/>
            </a:ext>
          </a:extLst>
        </xdr:cNvPr>
        <xdr:cNvSpPr txBox="1"/>
      </xdr:nvSpPr>
      <xdr:spPr>
        <a:xfrm>
          <a:off x="126752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id="{15F97C9A-FE1F-4D12-8CF7-3455B91D219B}"/>
            </a:ext>
          </a:extLst>
        </xdr:cNvPr>
        <xdr:cNvSpPr txBox="1"/>
      </xdr:nvSpPr>
      <xdr:spPr>
        <a:xfrm>
          <a:off x="11900544" y="610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id="{0D87D450-2726-47AC-B1AD-0982507B4E6E}"/>
            </a:ext>
          </a:extLst>
        </xdr:cNvPr>
        <xdr:cNvSpPr txBox="1"/>
      </xdr:nvSpPr>
      <xdr:spPr>
        <a:xfrm>
          <a:off x="11102984" y="65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39750</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id="{69B8BBFC-29ED-44BB-B7E4-28D0F31E381D}"/>
            </a:ext>
          </a:extLst>
        </xdr:cNvPr>
        <xdr:cNvSpPr txBox="1"/>
      </xdr:nvSpPr>
      <xdr:spPr>
        <a:xfrm>
          <a:off x="134372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251" name="n_2mainValue【一般廃棄物処理施設】&#10;有形固定資産減価償却率">
          <a:extLst>
            <a:ext uri="{FF2B5EF4-FFF2-40B4-BE49-F238E27FC236}">
              <a16:creationId xmlns:a16="http://schemas.microsoft.com/office/drawing/2014/main" id="{14F74AA6-8B03-4950-98FF-E09916A8EB1C}"/>
            </a:ext>
          </a:extLst>
        </xdr:cNvPr>
        <xdr:cNvSpPr txBox="1"/>
      </xdr:nvSpPr>
      <xdr:spPr>
        <a:xfrm>
          <a:off x="126752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252" name="n_3mainValue【一般廃棄物処理施設】&#10;有形固定資産減価償却率">
          <a:extLst>
            <a:ext uri="{FF2B5EF4-FFF2-40B4-BE49-F238E27FC236}">
              <a16:creationId xmlns:a16="http://schemas.microsoft.com/office/drawing/2014/main" id="{A4CC503D-17F8-4A9E-BA27-B660EBFB72ED}"/>
            </a:ext>
          </a:extLst>
        </xdr:cNvPr>
        <xdr:cNvSpPr txBox="1"/>
      </xdr:nvSpPr>
      <xdr:spPr>
        <a:xfrm>
          <a:off x="11900544" y="644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37391</xdr:rowOff>
    </xdr:from>
    <xdr:ext cx="405111" cy="259045"/>
    <xdr:sp macro="" textlink="">
      <xdr:nvSpPr>
        <xdr:cNvPr id="253" name="n_4mainValue【一般廃棄物処理施設】&#10;有形固定資産減価償却率">
          <a:extLst>
            <a:ext uri="{FF2B5EF4-FFF2-40B4-BE49-F238E27FC236}">
              <a16:creationId xmlns:a16="http://schemas.microsoft.com/office/drawing/2014/main" id="{020976CD-9EC5-4E2B-B0D4-AF3800467BF5}"/>
            </a:ext>
          </a:extLst>
        </xdr:cNvPr>
        <xdr:cNvSpPr txBox="1"/>
      </xdr:nvSpPr>
      <xdr:spPr>
        <a:xfrm>
          <a:off x="1110298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BABD29E8-BBD8-4193-A90E-5571B077926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B30A20AB-C4E9-4065-9000-EBD65F1CD18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CBDBD715-8E65-4CAB-86CC-C0EC9849534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3F706057-791F-48DC-818C-BBCB8177802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1CF8D2D9-A161-415D-A8FD-871BF4597F6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548FCE8D-431D-4C52-B0D1-0C22EE254B5C}"/>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480DBA73-056D-4211-B603-CE14F452EF7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A378A2F3-404B-42BB-B507-F255D3735C42}"/>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0135B80F-7A74-4E51-98C7-8F8FD065145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39CEEC02-E4D0-4041-BCCE-38F80895434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4" name="直線コネクタ 263">
          <a:extLst>
            <a:ext uri="{FF2B5EF4-FFF2-40B4-BE49-F238E27FC236}">
              <a16:creationId xmlns:a16="http://schemas.microsoft.com/office/drawing/2014/main" id="{C1A3678B-74FF-4A96-933B-2BEC853F799F}"/>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5" name="テキスト ボックス 264">
          <a:extLst>
            <a:ext uri="{FF2B5EF4-FFF2-40B4-BE49-F238E27FC236}">
              <a16:creationId xmlns:a16="http://schemas.microsoft.com/office/drawing/2014/main" id="{F4C53B58-074E-45C6-8B2D-EF5AEC109350}"/>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6" name="直線コネクタ 265">
          <a:extLst>
            <a:ext uri="{FF2B5EF4-FFF2-40B4-BE49-F238E27FC236}">
              <a16:creationId xmlns:a16="http://schemas.microsoft.com/office/drawing/2014/main" id="{5EB6496F-9D48-4545-988F-901C057C43C8}"/>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7" name="テキスト ボックス 266">
          <a:extLst>
            <a:ext uri="{FF2B5EF4-FFF2-40B4-BE49-F238E27FC236}">
              <a16:creationId xmlns:a16="http://schemas.microsoft.com/office/drawing/2014/main" id="{5924CDA2-5D25-48E8-9FBE-2EEB4F5FCF3B}"/>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8" name="直線コネクタ 267">
          <a:extLst>
            <a:ext uri="{FF2B5EF4-FFF2-40B4-BE49-F238E27FC236}">
              <a16:creationId xmlns:a16="http://schemas.microsoft.com/office/drawing/2014/main" id="{E4092C9C-7D11-4569-AEB4-37881E1839BD}"/>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9" name="テキスト ボックス 268">
          <a:extLst>
            <a:ext uri="{FF2B5EF4-FFF2-40B4-BE49-F238E27FC236}">
              <a16:creationId xmlns:a16="http://schemas.microsoft.com/office/drawing/2014/main" id="{5AC51393-8B7F-4749-9ADD-4E895CCC550E}"/>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0" name="直線コネクタ 269">
          <a:extLst>
            <a:ext uri="{FF2B5EF4-FFF2-40B4-BE49-F238E27FC236}">
              <a16:creationId xmlns:a16="http://schemas.microsoft.com/office/drawing/2014/main" id="{B6E0FE8C-CA31-466A-9BB5-D23868BE3BAE}"/>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1" name="テキスト ボックス 270">
          <a:extLst>
            <a:ext uri="{FF2B5EF4-FFF2-40B4-BE49-F238E27FC236}">
              <a16:creationId xmlns:a16="http://schemas.microsoft.com/office/drawing/2014/main" id="{A4F4E0C6-25AE-4C5C-824D-D8253B963AB0}"/>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2" name="直線コネクタ 271">
          <a:extLst>
            <a:ext uri="{FF2B5EF4-FFF2-40B4-BE49-F238E27FC236}">
              <a16:creationId xmlns:a16="http://schemas.microsoft.com/office/drawing/2014/main" id="{53F617B1-3D31-4467-B9D0-50911354DAAF}"/>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3" name="テキスト ボックス 272">
          <a:extLst>
            <a:ext uri="{FF2B5EF4-FFF2-40B4-BE49-F238E27FC236}">
              <a16:creationId xmlns:a16="http://schemas.microsoft.com/office/drawing/2014/main" id="{7DDA6DDC-E25E-47AF-B3B3-C4FDDFECAABC}"/>
            </a:ext>
          </a:extLst>
        </xdr:cNvPr>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4" name="直線コネクタ 273">
          <a:extLst>
            <a:ext uri="{FF2B5EF4-FFF2-40B4-BE49-F238E27FC236}">
              <a16:creationId xmlns:a16="http://schemas.microsoft.com/office/drawing/2014/main" id="{2DA0FE17-08DE-48D0-951D-0DFED996D963}"/>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5" name="テキスト ボックス 274">
          <a:extLst>
            <a:ext uri="{FF2B5EF4-FFF2-40B4-BE49-F238E27FC236}">
              <a16:creationId xmlns:a16="http://schemas.microsoft.com/office/drawing/2014/main" id="{45DC64B2-F781-44AD-B5A1-CDE86F0512D0}"/>
            </a:ext>
          </a:extLst>
        </xdr:cNvPr>
        <xdr:cNvSpPr txBox="1"/>
      </xdr:nvSpPr>
      <xdr:spPr>
        <a:xfrm>
          <a:off x="15499308"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a:extLst>
            <a:ext uri="{FF2B5EF4-FFF2-40B4-BE49-F238E27FC236}">
              <a16:creationId xmlns:a16="http://schemas.microsoft.com/office/drawing/2014/main" id="{A980A903-202C-4ADA-B749-2EB4213024F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7" name="テキスト ボックス 276">
          <a:extLst>
            <a:ext uri="{FF2B5EF4-FFF2-40B4-BE49-F238E27FC236}">
              <a16:creationId xmlns:a16="http://schemas.microsoft.com/office/drawing/2014/main" id="{F58915CF-2D06-48D7-9942-88AEC89AE7E3}"/>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a:extLst>
            <a:ext uri="{FF2B5EF4-FFF2-40B4-BE49-F238E27FC236}">
              <a16:creationId xmlns:a16="http://schemas.microsoft.com/office/drawing/2014/main" id="{3E3370FF-47A9-449A-AF83-73BC6701552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79" name="直線コネクタ 278">
          <a:extLst>
            <a:ext uri="{FF2B5EF4-FFF2-40B4-BE49-F238E27FC236}">
              <a16:creationId xmlns:a16="http://schemas.microsoft.com/office/drawing/2014/main" id="{88CB3C6B-B63B-40C0-93BB-38DE5D917C46}"/>
            </a:ext>
          </a:extLst>
        </xdr:cNvPr>
        <xdr:cNvCxnSpPr/>
      </xdr:nvCxnSpPr>
      <xdr:spPr>
        <a:xfrm flipV="1">
          <a:off x="19509104" y="5666118"/>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80" name="【一般廃棄物処理施設】&#10;一人当たり有形固定資産（償却資産）額最小値テキスト">
          <a:extLst>
            <a:ext uri="{FF2B5EF4-FFF2-40B4-BE49-F238E27FC236}">
              <a16:creationId xmlns:a16="http://schemas.microsoft.com/office/drawing/2014/main" id="{2936B4D2-76EC-4016-980F-D5F8934449CA}"/>
            </a:ext>
          </a:extLst>
        </xdr:cNvPr>
        <xdr:cNvSpPr txBox="1"/>
      </xdr:nvSpPr>
      <xdr:spPr>
        <a:xfrm>
          <a:off x="19547840" y="713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81" name="直線コネクタ 280">
          <a:extLst>
            <a:ext uri="{FF2B5EF4-FFF2-40B4-BE49-F238E27FC236}">
              <a16:creationId xmlns:a16="http://schemas.microsoft.com/office/drawing/2014/main" id="{F2DC0C1B-2805-4694-BC22-779CBB3EC094}"/>
            </a:ext>
          </a:extLst>
        </xdr:cNvPr>
        <xdr:cNvCxnSpPr/>
      </xdr:nvCxnSpPr>
      <xdr:spPr>
        <a:xfrm>
          <a:off x="19443700" y="7131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82" name="【一般廃棄物処理施設】&#10;一人当たり有形固定資産（償却資産）額最大値テキスト">
          <a:extLst>
            <a:ext uri="{FF2B5EF4-FFF2-40B4-BE49-F238E27FC236}">
              <a16:creationId xmlns:a16="http://schemas.microsoft.com/office/drawing/2014/main" id="{56D7B5A5-E34C-4779-AC6A-FA555A541BFA}"/>
            </a:ext>
          </a:extLst>
        </xdr:cNvPr>
        <xdr:cNvSpPr txBox="1"/>
      </xdr:nvSpPr>
      <xdr:spPr>
        <a:xfrm>
          <a:off x="19547840" y="5445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83" name="直線コネクタ 282">
          <a:extLst>
            <a:ext uri="{FF2B5EF4-FFF2-40B4-BE49-F238E27FC236}">
              <a16:creationId xmlns:a16="http://schemas.microsoft.com/office/drawing/2014/main" id="{ECC5D17D-5164-4ACD-BEA1-941A71BDC8BD}"/>
            </a:ext>
          </a:extLst>
        </xdr:cNvPr>
        <xdr:cNvCxnSpPr/>
      </xdr:nvCxnSpPr>
      <xdr:spPr>
        <a:xfrm>
          <a:off x="19443700" y="56661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284" name="【一般廃棄物処理施設】&#10;一人当たり有形固定資産（償却資産）額平均値テキスト">
          <a:extLst>
            <a:ext uri="{FF2B5EF4-FFF2-40B4-BE49-F238E27FC236}">
              <a16:creationId xmlns:a16="http://schemas.microsoft.com/office/drawing/2014/main" id="{BA799939-4A4C-4F56-83E8-E31ADA935BEF}"/>
            </a:ext>
          </a:extLst>
        </xdr:cNvPr>
        <xdr:cNvSpPr txBox="1"/>
      </xdr:nvSpPr>
      <xdr:spPr>
        <a:xfrm>
          <a:off x="19547840" y="6890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85" name="フローチャート: 判断 284">
          <a:extLst>
            <a:ext uri="{FF2B5EF4-FFF2-40B4-BE49-F238E27FC236}">
              <a16:creationId xmlns:a16="http://schemas.microsoft.com/office/drawing/2014/main" id="{7E6678BC-AA28-4E34-9494-E56B29D60F5B}"/>
            </a:ext>
          </a:extLst>
        </xdr:cNvPr>
        <xdr:cNvSpPr/>
      </xdr:nvSpPr>
      <xdr:spPr>
        <a:xfrm>
          <a:off x="19458940" y="69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86" name="フローチャート: 判断 285">
          <a:extLst>
            <a:ext uri="{FF2B5EF4-FFF2-40B4-BE49-F238E27FC236}">
              <a16:creationId xmlns:a16="http://schemas.microsoft.com/office/drawing/2014/main" id="{5BD6AFF7-2499-4910-B963-E93FB1C8E2D9}"/>
            </a:ext>
          </a:extLst>
        </xdr:cNvPr>
        <xdr:cNvSpPr/>
      </xdr:nvSpPr>
      <xdr:spPr>
        <a:xfrm>
          <a:off x="18735040" y="69146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87" name="フローチャート: 判断 286">
          <a:extLst>
            <a:ext uri="{FF2B5EF4-FFF2-40B4-BE49-F238E27FC236}">
              <a16:creationId xmlns:a16="http://schemas.microsoft.com/office/drawing/2014/main" id="{D61C8BC6-F168-407F-A1AD-92D61D8D0CF0}"/>
            </a:ext>
          </a:extLst>
        </xdr:cNvPr>
        <xdr:cNvSpPr/>
      </xdr:nvSpPr>
      <xdr:spPr>
        <a:xfrm>
          <a:off x="17937480" y="692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88" name="フローチャート: 判断 287">
          <a:extLst>
            <a:ext uri="{FF2B5EF4-FFF2-40B4-BE49-F238E27FC236}">
              <a16:creationId xmlns:a16="http://schemas.microsoft.com/office/drawing/2014/main" id="{78955E09-463C-4575-82FE-B1AE11B17D1A}"/>
            </a:ext>
          </a:extLst>
        </xdr:cNvPr>
        <xdr:cNvSpPr/>
      </xdr:nvSpPr>
      <xdr:spPr>
        <a:xfrm>
          <a:off x="17162780" y="693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89" name="フローチャート: 判断 288">
          <a:extLst>
            <a:ext uri="{FF2B5EF4-FFF2-40B4-BE49-F238E27FC236}">
              <a16:creationId xmlns:a16="http://schemas.microsoft.com/office/drawing/2014/main" id="{BB5CE880-92B4-427B-B262-8B95B48E4A2B}"/>
            </a:ext>
          </a:extLst>
        </xdr:cNvPr>
        <xdr:cNvSpPr/>
      </xdr:nvSpPr>
      <xdr:spPr>
        <a:xfrm>
          <a:off x="16388080" y="68841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10B914D1-B8F8-4A0D-8118-89F284E115DB}"/>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1CA757D5-183D-4E56-9507-BA46E1B5E11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2D1B6F5A-48E7-4AC8-9F8C-EE9003D3059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1F291394-6AA3-40D6-9C39-1F56A8ECAB5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B62F6286-92CD-4F6D-8357-D6E1574E629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35687</xdr:rowOff>
    </xdr:from>
    <xdr:to>
      <xdr:col>116</xdr:col>
      <xdr:colOff>114300</xdr:colOff>
      <xdr:row>41</xdr:row>
      <xdr:rowOff>137287</xdr:rowOff>
    </xdr:to>
    <xdr:sp macro="" textlink="">
      <xdr:nvSpPr>
        <xdr:cNvPr id="295" name="楕円 294">
          <a:extLst>
            <a:ext uri="{FF2B5EF4-FFF2-40B4-BE49-F238E27FC236}">
              <a16:creationId xmlns:a16="http://schemas.microsoft.com/office/drawing/2014/main" id="{7E9C5A3A-E36E-4BF2-B09C-7844F39A17A1}"/>
            </a:ext>
          </a:extLst>
        </xdr:cNvPr>
        <xdr:cNvSpPr/>
      </xdr:nvSpPr>
      <xdr:spPr>
        <a:xfrm>
          <a:off x="19458940" y="69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58564</xdr:rowOff>
    </xdr:from>
    <xdr:ext cx="599010" cy="259045"/>
    <xdr:sp macro="" textlink="">
      <xdr:nvSpPr>
        <xdr:cNvPr id="296" name="【一般廃棄物処理施設】&#10;一人当たり有形固定資産（償却資産）額該当値テキスト">
          <a:extLst>
            <a:ext uri="{FF2B5EF4-FFF2-40B4-BE49-F238E27FC236}">
              <a16:creationId xmlns:a16="http://schemas.microsoft.com/office/drawing/2014/main" id="{0C6FE4EF-C910-4A39-B95F-895B4817E81C}"/>
            </a:ext>
          </a:extLst>
        </xdr:cNvPr>
        <xdr:cNvSpPr txBox="1"/>
      </xdr:nvSpPr>
      <xdr:spPr>
        <a:xfrm>
          <a:off x="19547840" y="676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39693</xdr:rowOff>
    </xdr:from>
    <xdr:to>
      <xdr:col>112</xdr:col>
      <xdr:colOff>38100</xdr:colOff>
      <xdr:row>41</xdr:row>
      <xdr:rowOff>141293</xdr:rowOff>
    </xdr:to>
    <xdr:sp macro="" textlink="">
      <xdr:nvSpPr>
        <xdr:cNvPr id="297" name="楕円 296">
          <a:extLst>
            <a:ext uri="{FF2B5EF4-FFF2-40B4-BE49-F238E27FC236}">
              <a16:creationId xmlns:a16="http://schemas.microsoft.com/office/drawing/2014/main" id="{4DFDCD61-41BF-4369-B50E-CDB0A927E6DA}"/>
            </a:ext>
          </a:extLst>
        </xdr:cNvPr>
        <xdr:cNvSpPr/>
      </xdr:nvSpPr>
      <xdr:spPr>
        <a:xfrm>
          <a:off x="18735040" y="69129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86487</xdr:rowOff>
    </xdr:from>
    <xdr:to>
      <xdr:col>116</xdr:col>
      <xdr:colOff>63500</xdr:colOff>
      <xdr:row>41</xdr:row>
      <xdr:rowOff>90493</xdr:rowOff>
    </xdr:to>
    <xdr:cxnSp macro="">
      <xdr:nvCxnSpPr>
        <xdr:cNvPr id="298" name="直線コネクタ 297">
          <a:extLst>
            <a:ext uri="{FF2B5EF4-FFF2-40B4-BE49-F238E27FC236}">
              <a16:creationId xmlns:a16="http://schemas.microsoft.com/office/drawing/2014/main" id="{15D110B6-E0FA-427C-A97E-3B5256DFA654}"/>
            </a:ext>
          </a:extLst>
        </xdr:cNvPr>
        <xdr:cNvCxnSpPr/>
      </xdr:nvCxnSpPr>
      <xdr:spPr>
        <a:xfrm flipV="1">
          <a:off x="18778220" y="6959727"/>
          <a:ext cx="73152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42083</xdr:rowOff>
    </xdr:from>
    <xdr:to>
      <xdr:col>107</xdr:col>
      <xdr:colOff>101600</xdr:colOff>
      <xdr:row>41</xdr:row>
      <xdr:rowOff>143683</xdr:rowOff>
    </xdr:to>
    <xdr:sp macro="" textlink="">
      <xdr:nvSpPr>
        <xdr:cNvPr id="299" name="楕円 298">
          <a:extLst>
            <a:ext uri="{FF2B5EF4-FFF2-40B4-BE49-F238E27FC236}">
              <a16:creationId xmlns:a16="http://schemas.microsoft.com/office/drawing/2014/main" id="{AFCC177A-B7FA-44EB-83F1-7D1658FE0028}"/>
            </a:ext>
          </a:extLst>
        </xdr:cNvPr>
        <xdr:cNvSpPr/>
      </xdr:nvSpPr>
      <xdr:spPr>
        <a:xfrm>
          <a:off x="17937480" y="691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90493</xdr:rowOff>
    </xdr:from>
    <xdr:to>
      <xdr:col>111</xdr:col>
      <xdr:colOff>177800</xdr:colOff>
      <xdr:row>41</xdr:row>
      <xdr:rowOff>92883</xdr:rowOff>
    </xdr:to>
    <xdr:cxnSp macro="">
      <xdr:nvCxnSpPr>
        <xdr:cNvPr id="300" name="直線コネクタ 299">
          <a:extLst>
            <a:ext uri="{FF2B5EF4-FFF2-40B4-BE49-F238E27FC236}">
              <a16:creationId xmlns:a16="http://schemas.microsoft.com/office/drawing/2014/main" id="{30C2DC89-0A9E-4161-9038-E871DB4CF8EE}"/>
            </a:ext>
          </a:extLst>
        </xdr:cNvPr>
        <xdr:cNvCxnSpPr/>
      </xdr:nvCxnSpPr>
      <xdr:spPr>
        <a:xfrm flipV="1">
          <a:off x="17988280" y="6963733"/>
          <a:ext cx="789940" cy="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42878</xdr:rowOff>
    </xdr:from>
    <xdr:to>
      <xdr:col>102</xdr:col>
      <xdr:colOff>165100</xdr:colOff>
      <xdr:row>41</xdr:row>
      <xdr:rowOff>144478</xdr:rowOff>
    </xdr:to>
    <xdr:sp macro="" textlink="">
      <xdr:nvSpPr>
        <xdr:cNvPr id="301" name="楕円 300">
          <a:extLst>
            <a:ext uri="{FF2B5EF4-FFF2-40B4-BE49-F238E27FC236}">
              <a16:creationId xmlns:a16="http://schemas.microsoft.com/office/drawing/2014/main" id="{D6FCD181-5100-4CE4-B5C9-0C04D6671245}"/>
            </a:ext>
          </a:extLst>
        </xdr:cNvPr>
        <xdr:cNvSpPr/>
      </xdr:nvSpPr>
      <xdr:spPr>
        <a:xfrm>
          <a:off x="17162780" y="69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92883</xdr:rowOff>
    </xdr:from>
    <xdr:to>
      <xdr:col>107</xdr:col>
      <xdr:colOff>50800</xdr:colOff>
      <xdr:row>41</xdr:row>
      <xdr:rowOff>93678</xdr:rowOff>
    </xdr:to>
    <xdr:cxnSp macro="">
      <xdr:nvCxnSpPr>
        <xdr:cNvPr id="302" name="直線コネクタ 301">
          <a:extLst>
            <a:ext uri="{FF2B5EF4-FFF2-40B4-BE49-F238E27FC236}">
              <a16:creationId xmlns:a16="http://schemas.microsoft.com/office/drawing/2014/main" id="{96910E78-D3C0-46A8-B121-56D267EFCDFC}"/>
            </a:ext>
          </a:extLst>
        </xdr:cNvPr>
        <xdr:cNvCxnSpPr/>
      </xdr:nvCxnSpPr>
      <xdr:spPr>
        <a:xfrm flipV="1">
          <a:off x="17213580" y="6966123"/>
          <a:ext cx="7747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44510</xdr:rowOff>
    </xdr:from>
    <xdr:to>
      <xdr:col>98</xdr:col>
      <xdr:colOff>38100</xdr:colOff>
      <xdr:row>41</xdr:row>
      <xdr:rowOff>146110</xdr:rowOff>
    </xdr:to>
    <xdr:sp macro="" textlink="">
      <xdr:nvSpPr>
        <xdr:cNvPr id="303" name="楕円 302">
          <a:extLst>
            <a:ext uri="{FF2B5EF4-FFF2-40B4-BE49-F238E27FC236}">
              <a16:creationId xmlns:a16="http://schemas.microsoft.com/office/drawing/2014/main" id="{BDA5DDF8-A66C-4110-9CC1-52ED8E7799E9}"/>
            </a:ext>
          </a:extLst>
        </xdr:cNvPr>
        <xdr:cNvSpPr/>
      </xdr:nvSpPr>
      <xdr:spPr>
        <a:xfrm>
          <a:off x="16388080" y="6917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93678</xdr:rowOff>
    </xdr:from>
    <xdr:to>
      <xdr:col>102</xdr:col>
      <xdr:colOff>114300</xdr:colOff>
      <xdr:row>41</xdr:row>
      <xdr:rowOff>95310</xdr:rowOff>
    </xdr:to>
    <xdr:cxnSp macro="">
      <xdr:nvCxnSpPr>
        <xdr:cNvPr id="304" name="直線コネクタ 303">
          <a:extLst>
            <a:ext uri="{FF2B5EF4-FFF2-40B4-BE49-F238E27FC236}">
              <a16:creationId xmlns:a16="http://schemas.microsoft.com/office/drawing/2014/main" id="{98590534-5264-4518-9F84-DAB448F73E6B}"/>
            </a:ext>
          </a:extLst>
        </xdr:cNvPr>
        <xdr:cNvCxnSpPr/>
      </xdr:nvCxnSpPr>
      <xdr:spPr>
        <a:xfrm flipV="1">
          <a:off x="16431260" y="6966918"/>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305" name="n_1aveValue【一般廃棄物処理施設】&#10;一人当たり有形固定資産（償却資産）額">
          <a:extLst>
            <a:ext uri="{FF2B5EF4-FFF2-40B4-BE49-F238E27FC236}">
              <a16:creationId xmlns:a16="http://schemas.microsoft.com/office/drawing/2014/main" id="{D76BCDF4-545C-4736-8336-67827406DD5F}"/>
            </a:ext>
          </a:extLst>
        </xdr:cNvPr>
        <xdr:cNvSpPr txBox="1"/>
      </xdr:nvSpPr>
      <xdr:spPr>
        <a:xfrm>
          <a:off x="18496495" y="700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306" name="n_2aveValue【一般廃棄物処理施設】&#10;一人当たり有形固定資産（償却資産）額">
          <a:extLst>
            <a:ext uri="{FF2B5EF4-FFF2-40B4-BE49-F238E27FC236}">
              <a16:creationId xmlns:a16="http://schemas.microsoft.com/office/drawing/2014/main" id="{842D0AAD-BABF-436B-B991-9BEA55FE6EAB}"/>
            </a:ext>
          </a:extLst>
        </xdr:cNvPr>
        <xdr:cNvSpPr txBox="1"/>
      </xdr:nvSpPr>
      <xdr:spPr>
        <a:xfrm>
          <a:off x="17734495" y="701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307" name="n_3aveValue【一般廃棄物処理施設】&#10;一人当たり有形固定資産（償却資産）額">
          <a:extLst>
            <a:ext uri="{FF2B5EF4-FFF2-40B4-BE49-F238E27FC236}">
              <a16:creationId xmlns:a16="http://schemas.microsoft.com/office/drawing/2014/main" id="{FC3EC3D2-65FC-410C-8EC4-F4BD14F92593}"/>
            </a:ext>
          </a:extLst>
        </xdr:cNvPr>
        <xdr:cNvSpPr txBox="1"/>
      </xdr:nvSpPr>
      <xdr:spPr>
        <a:xfrm>
          <a:off x="16936935" y="702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308" name="n_4aveValue【一般廃棄物処理施設】&#10;一人当たり有形固定資産（償却資産）額">
          <a:extLst>
            <a:ext uri="{FF2B5EF4-FFF2-40B4-BE49-F238E27FC236}">
              <a16:creationId xmlns:a16="http://schemas.microsoft.com/office/drawing/2014/main" id="{3CA9E30F-3BFE-45C3-8674-489544BEDB6F}"/>
            </a:ext>
          </a:extLst>
        </xdr:cNvPr>
        <xdr:cNvSpPr txBox="1"/>
      </xdr:nvSpPr>
      <xdr:spPr>
        <a:xfrm>
          <a:off x="16162235" y="666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157820</xdr:rowOff>
    </xdr:from>
    <xdr:ext cx="599010" cy="259045"/>
    <xdr:sp macro="" textlink="">
      <xdr:nvSpPr>
        <xdr:cNvPr id="309" name="n_1mainValue【一般廃棄物処理施設】&#10;一人当たり有形固定資産（償却資産）額">
          <a:extLst>
            <a:ext uri="{FF2B5EF4-FFF2-40B4-BE49-F238E27FC236}">
              <a16:creationId xmlns:a16="http://schemas.microsoft.com/office/drawing/2014/main" id="{D85F4BA5-5902-43FD-956F-8FF66944D5C1}"/>
            </a:ext>
          </a:extLst>
        </xdr:cNvPr>
        <xdr:cNvSpPr txBox="1"/>
      </xdr:nvSpPr>
      <xdr:spPr>
        <a:xfrm>
          <a:off x="18496495" y="669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160210</xdr:rowOff>
    </xdr:from>
    <xdr:ext cx="599010" cy="259045"/>
    <xdr:sp macro="" textlink="">
      <xdr:nvSpPr>
        <xdr:cNvPr id="310" name="n_2mainValue【一般廃棄物処理施設】&#10;一人当たり有形固定資産（償却資産）額">
          <a:extLst>
            <a:ext uri="{FF2B5EF4-FFF2-40B4-BE49-F238E27FC236}">
              <a16:creationId xmlns:a16="http://schemas.microsoft.com/office/drawing/2014/main" id="{C18D6018-C4D9-4812-BC33-68F602ECE771}"/>
            </a:ext>
          </a:extLst>
        </xdr:cNvPr>
        <xdr:cNvSpPr txBox="1"/>
      </xdr:nvSpPr>
      <xdr:spPr>
        <a:xfrm>
          <a:off x="17734495" y="669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161005</xdr:rowOff>
    </xdr:from>
    <xdr:ext cx="599010" cy="259045"/>
    <xdr:sp macro="" textlink="">
      <xdr:nvSpPr>
        <xdr:cNvPr id="311" name="n_3mainValue【一般廃棄物処理施設】&#10;一人当たり有形固定資産（償却資産）額">
          <a:extLst>
            <a:ext uri="{FF2B5EF4-FFF2-40B4-BE49-F238E27FC236}">
              <a16:creationId xmlns:a16="http://schemas.microsoft.com/office/drawing/2014/main" id="{EDBC9415-4B05-4A90-8072-BA4215180515}"/>
            </a:ext>
          </a:extLst>
        </xdr:cNvPr>
        <xdr:cNvSpPr txBox="1"/>
      </xdr:nvSpPr>
      <xdr:spPr>
        <a:xfrm>
          <a:off x="16936935" y="669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137237</xdr:rowOff>
    </xdr:from>
    <xdr:ext cx="599010" cy="259045"/>
    <xdr:sp macro="" textlink="">
      <xdr:nvSpPr>
        <xdr:cNvPr id="312" name="n_4mainValue【一般廃棄物処理施設】&#10;一人当たり有形固定資産（償却資産）額">
          <a:extLst>
            <a:ext uri="{FF2B5EF4-FFF2-40B4-BE49-F238E27FC236}">
              <a16:creationId xmlns:a16="http://schemas.microsoft.com/office/drawing/2014/main" id="{8F65B93F-EFF6-47CF-803D-96B9393FDBC9}"/>
            </a:ext>
          </a:extLst>
        </xdr:cNvPr>
        <xdr:cNvSpPr txBox="1"/>
      </xdr:nvSpPr>
      <xdr:spPr>
        <a:xfrm>
          <a:off x="16162235" y="701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07B952B8-4A82-4F68-8B2E-FF5336128BB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ECFD950D-1C32-4FBD-BC1E-DE23ED19273D}"/>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1E5BF463-4764-49D8-B436-407BC61A067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3D73E5BE-B62B-46DB-8D8B-2F368103C27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4837024D-42DE-4201-BD84-603A1DBD7CC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7859FAE5-BEB5-4ECF-974E-607E1D99D9C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925FA8A7-5B72-4E9B-8445-BC1130B8C9A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3A217758-9CA3-42C2-80C4-C2F4289C8979}"/>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a:extLst>
            <a:ext uri="{FF2B5EF4-FFF2-40B4-BE49-F238E27FC236}">
              <a16:creationId xmlns:a16="http://schemas.microsoft.com/office/drawing/2014/main" id="{A1D64DA4-7823-47F0-B609-95C70AD8F38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a:extLst>
            <a:ext uri="{FF2B5EF4-FFF2-40B4-BE49-F238E27FC236}">
              <a16:creationId xmlns:a16="http://schemas.microsoft.com/office/drawing/2014/main" id="{E2F20A35-7DDE-4B00-BEA9-0DAC8548235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a:extLst>
            <a:ext uri="{FF2B5EF4-FFF2-40B4-BE49-F238E27FC236}">
              <a16:creationId xmlns:a16="http://schemas.microsoft.com/office/drawing/2014/main" id="{18D99035-0A17-4825-8917-8EE673E49D4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a:extLst>
            <a:ext uri="{FF2B5EF4-FFF2-40B4-BE49-F238E27FC236}">
              <a16:creationId xmlns:a16="http://schemas.microsoft.com/office/drawing/2014/main" id="{70B8A574-C512-4004-A2FE-2B9E9C760A7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a:extLst>
            <a:ext uri="{FF2B5EF4-FFF2-40B4-BE49-F238E27FC236}">
              <a16:creationId xmlns:a16="http://schemas.microsoft.com/office/drawing/2014/main" id="{C6C4F441-94E2-457A-BF07-5618763B17F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a:extLst>
            <a:ext uri="{FF2B5EF4-FFF2-40B4-BE49-F238E27FC236}">
              <a16:creationId xmlns:a16="http://schemas.microsoft.com/office/drawing/2014/main" id="{0A5F0DCA-6CC4-43D9-8E68-46F95BCAF24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a:extLst>
            <a:ext uri="{FF2B5EF4-FFF2-40B4-BE49-F238E27FC236}">
              <a16:creationId xmlns:a16="http://schemas.microsoft.com/office/drawing/2014/main" id="{3593227B-6B23-4C5E-BE27-2CC945209A2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a:extLst>
            <a:ext uri="{FF2B5EF4-FFF2-40B4-BE49-F238E27FC236}">
              <a16:creationId xmlns:a16="http://schemas.microsoft.com/office/drawing/2014/main" id="{3EEFABF9-35B8-4854-94F8-FD8ADBDA5937}"/>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14940F88-6C51-4B13-9330-AC6EBBFE9B0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97103F6F-7425-4FB8-8FCA-9FD294F11EA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5428B40C-976F-4EB9-AC15-7E6333403F0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AC2DE0D4-55B6-49E8-8D1C-566EAE4ADFA3}"/>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D25D5C4F-45BF-4EAF-901F-9B1D05C9574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C93D2854-BCA7-4AC4-A4FE-F95D02BB999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1F9116EE-DEF2-482B-A55C-BD59B8382DE3}"/>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896E2B82-9CDC-45AF-A824-81BCC834C1FA}"/>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7" name="正方形/長方形 336">
          <a:extLst>
            <a:ext uri="{FF2B5EF4-FFF2-40B4-BE49-F238E27FC236}">
              <a16:creationId xmlns:a16="http://schemas.microsoft.com/office/drawing/2014/main" id="{36D05153-E95C-4CF0-9106-B3DC69BB31A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8" name="正方形/長方形 337">
          <a:extLst>
            <a:ext uri="{FF2B5EF4-FFF2-40B4-BE49-F238E27FC236}">
              <a16:creationId xmlns:a16="http://schemas.microsoft.com/office/drawing/2014/main" id="{5E73BB7F-763B-43F6-A8DE-E505BED9060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9" name="正方形/長方形 338">
          <a:extLst>
            <a:ext uri="{FF2B5EF4-FFF2-40B4-BE49-F238E27FC236}">
              <a16:creationId xmlns:a16="http://schemas.microsoft.com/office/drawing/2014/main" id="{8278E58F-69DA-4A03-818A-873D1B21E96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0" name="正方形/長方形 339">
          <a:extLst>
            <a:ext uri="{FF2B5EF4-FFF2-40B4-BE49-F238E27FC236}">
              <a16:creationId xmlns:a16="http://schemas.microsoft.com/office/drawing/2014/main" id="{6B1F9842-0AE1-49C4-B724-DF79D7C7362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1" name="正方形/長方形 340">
          <a:extLst>
            <a:ext uri="{FF2B5EF4-FFF2-40B4-BE49-F238E27FC236}">
              <a16:creationId xmlns:a16="http://schemas.microsoft.com/office/drawing/2014/main" id="{AFFA0A23-4449-4202-AC8E-94AACE4C65B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2" name="正方形/長方形 341">
          <a:extLst>
            <a:ext uri="{FF2B5EF4-FFF2-40B4-BE49-F238E27FC236}">
              <a16:creationId xmlns:a16="http://schemas.microsoft.com/office/drawing/2014/main" id="{01616CF7-55C9-4F43-9038-4A66F71D602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3" name="正方形/長方形 342">
          <a:extLst>
            <a:ext uri="{FF2B5EF4-FFF2-40B4-BE49-F238E27FC236}">
              <a16:creationId xmlns:a16="http://schemas.microsoft.com/office/drawing/2014/main" id="{C4E1EBA3-892C-494E-8552-BD1E36F2823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4" name="正方形/長方形 343">
          <a:extLst>
            <a:ext uri="{FF2B5EF4-FFF2-40B4-BE49-F238E27FC236}">
              <a16:creationId xmlns:a16="http://schemas.microsoft.com/office/drawing/2014/main" id="{1D0C5F97-654A-42A7-84C7-14E40CFFC1E1}"/>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5" name="正方形/長方形 344">
          <a:extLst>
            <a:ext uri="{FF2B5EF4-FFF2-40B4-BE49-F238E27FC236}">
              <a16:creationId xmlns:a16="http://schemas.microsoft.com/office/drawing/2014/main" id="{CF60C424-68E3-4490-BE57-F3061ECD14C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6" name="正方形/長方形 345">
          <a:extLst>
            <a:ext uri="{FF2B5EF4-FFF2-40B4-BE49-F238E27FC236}">
              <a16:creationId xmlns:a16="http://schemas.microsoft.com/office/drawing/2014/main" id="{1675ACE1-3242-4AB0-B58A-4435731B339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7" name="正方形/長方形 346">
          <a:extLst>
            <a:ext uri="{FF2B5EF4-FFF2-40B4-BE49-F238E27FC236}">
              <a16:creationId xmlns:a16="http://schemas.microsoft.com/office/drawing/2014/main" id="{42FE4E4B-AED8-43B4-A630-60F09738754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8" name="正方形/長方形 347">
          <a:extLst>
            <a:ext uri="{FF2B5EF4-FFF2-40B4-BE49-F238E27FC236}">
              <a16:creationId xmlns:a16="http://schemas.microsoft.com/office/drawing/2014/main" id="{4A86653D-3B6C-4A95-A9F3-7D52C7731EA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9" name="正方形/長方形 348">
          <a:extLst>
            <a:ext uri="{FF2B5EF4-FFF2-40B4-BE49-F238E27FC236}">
              <a16:creationId xmlns:a16="http://schemas.microsoft.com/office/drawing/2014/main" id="{E34260E6-E076-4794-B6ED-50E3846A8B8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0" name="正方形/長方形 349">
          <a:extLst>
            <a:ext uri="{FF2B5EF4-FFF2-40B4-BE49-F238E27FC236}">
              <a16:creationId xmlns:a16="http://schemas.microsoft.com/office/drawing/2014/main" id="{4E015A38-B4BD-49C8-B901-E2BA79F1147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1" name="正方形/長方形 350">
          <a:extLst>
            <a:ext uri="{FF2B5EF4-FFF2-40B4-BE49-F238E27FC236}">
              <a16:creationId xmlns:a16="http://schemas.microsoft.com/office/drawing/2014/main" id="{3B09FB4E-D022-493B-83BF-30BE0BA35CA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2" name="正方形/長方形 351">
          <a:extLst>
            <a:ext uri="{FF2B5EF4-FFF2-40B4-BE49-F238E27FC236}">
              <a16:creationId xmlns:a16="http://schemas.microsoft.com/office/drawing/2014/main" id="{C3A8D514-DBC5-4741-B67A-AA2888FC5636}"/>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B6ECF122-FB7C-4EAA-8133-BE48397A67B1}"/>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4" name="直線コネクタ 353">
          <a:extLst>
            <a:ext uri="{FF2B5EF4-FFF2-40B4-BE49-F238E27FC236}">
              <a16:creationId xmlns:a16="http://schemas.microsoft.com/office/drawing/2014/main" id="{076A1D6A-0E8C-4519-B04D-654582CFBA8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5" name="テキスト ボックス 354">
          <a:extLst>
            <a:ext uri="{FF2B5EF4-FFF2-40B4-BE49-F238E27FC236}">
              <a16:creationId xmlns:a16="http://schemas.microsoft.com/office/drawing/2014/main" id="{5013B48E-ECF2-4F71-908B-7523A9C6296A}"/>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56" name="直線コネクタ 355">
          <a:extLst>
            <a:ext uri="{FF2B5EF4-FFF2-40B4-BE49-F238E27FC236}">
              <a16:creationId xmlns:a16="http://schemas.microsoft.com/office/drawing/2014/main" id="{3E9CDF18-A458-42EE-A70F-43CE894B4A71}"/>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57" name="テキスト ボックス 356">
          <a:extLst>
            <a:ext uri="{FF2B5EF4-FFF2-40B4-BE49-F238E27FC236}">
              <a16:creationId xmlns:a16="http://schemas.microsoft.com/office/drawing/2014/main" id="{4F15E2F1-AD90-4FEE-8248-DC7C8AF9684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58" name="直線コネクタ 357">
          <a:extLst>
            <a:ext uri="{FF2B5EF4-FFF2-40B4-BE49-F238E27FC236}">
              <a16:creationId xmlns:a16="http://schemas.microsoft.com/office/drawing/2014/main" id="{32BD894D-6128-46C8-9116-A331C746BF13}"/>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59" name="テキスト ボックス 358">
          <a:extLst>
            <a:ext uri="{FF2B5EF4-FFF2-40B4-BE49-F238E27FC236}">
              <a16:creationId xmlns:a16="http://schemas.microsoft.com/office/drawing/2014/main" id="{54A00236-BAB2-4B0C-BE98-09A9F621C4D6}"/>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60" name="直線コネクタ 359">
          <a:extLst>
            <a:ext uri="{FF2B5EF4-FFF2-40B4-BE49-F238E27FC236}">
              <a16:creationId xmlns:a16="http://schemas.microsoft.com/office/drawing/2014/main" id="{5D2C9EE9-01C3-4400-9B6E-0DA8AEEF2731}"/>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61" name="テキスト ボックス 360">
          <a:extLst>
            <a:ext uri="{FF2B5EF4-FFF2-40B4-BE49-F238E27FC236}">
              <a16:creationId xmlns:a16="http://schemas.microsoft.com/office/drawing/2014/main" id="{3947C400-413F-40DB-A667-09F301805346}"/>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62" name="直線コネクタ 361">
          <a:extLst>
            <a:ext uri="{FF2B5EF4-FFF2-40B4-BE49-F238E27FC236}">
              <a16:creationId xmlns:a16="http://schemas.microsoft.com/office/drawing/2014/main" id="{B2482E1A-6193-41AA-AA7A-560F879A8199}"/>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63" name="テキスト ボックス 362">
          <a:extLst>
            <a:ext uri="{FF2B5EF4-FFF2-40B4-BE49-F238E27FC236}">
              <a16:creationId xmlns:a16="http://schemas.microsoft.com/office/drawing/2014/main" id="{C9C07926-DC4B-4384-B617-F24F462B4194}"/>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64" name="直線コネクタ 363">
          <a:extLst>
            <a:ext uri="{FF2B5EF4-FFF2-40B4-BE49-F238E27FC236}">
              <a16:creationId xmlns:a16="http://schemas.microsoft.com/office/drawing/2014/main" id="{E98E586B-48EA-44D5-9030-CBAD29D90E23}"/>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65" name="テキスト ボックス 364">
          <a:extLst>
            <a:ext uri="{FF2B5EF4-FFF2-40B4-BE49-F238E27FC236}">
              <a16:creationId xmlns:a16="http://schemas.microsoft.com/office/drawing/2014/main" id="{E1E756FF-7DCC-4F3C-82E2-4B90B90D082A}"/>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6" name="直線コネクタ 365">
          <a:extLst>
            <a:ext uri="{FF2B5EF4-FFF2-40B4-BE49-F238E27FC236}">
              <a16:creationId xmlns:a16="http://schemas.microsoft.com/office/drawing/2014/main" id="{20B00AF4-B2B5-4A52-9EBA-D59E172BCAF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7" name="【庁舎】&#10;有形固定資産減価償却率グラフ枠">
          <a:extLst>
            <a:ext uri="{FF2B5EF4-FFF2-40B4-BE49-F238E27FC236}">
              <a16:creationId xmlns:a16="http://schemas.microsoft.com/office/drawing/2014/main" id="{962BB4EF-F7AE-4F26-B60A-692FBF6E8C8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68" name="直線コネクタ 367">
          <a:extLst>
            <a:ext uri="{FF2B5EF4-FFF2-40B4-BE49-F238E27FC236}">
              <a16:creationId xmlns:a16="http://schemas.microsoft.com/office/drawing/2014/main" id="{3C95EA3B-03F3-47BF-811B-EC19B1EDD299}"/>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69" name="【庁舎】&#10;有形固定資産減価償却率最小値テキスト">
          <a:extLst>
            <a:ext uri="{FF2B5EF4-FFF2-40B4-BE49-F238E27FC236}">
              <a16:creationId xmlns:a16="http://schemas.microsoft.com/office/drawing/2014/main" id="{1688CB58-CB7F-455D-9A74-C2CC1011F0BD}"/>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70" name="直線コネクタ 369">
          <a:extLst>
            <a:ext uri="{FF2B5EF4-FFF2-40B4-BE49-F238E27FC236}">
              <a16:creationId xmlns:a16="http://schemas.microsoft.com/office/drawing/2014/main" id="{E61BCBD3-51E7-4C12-9A85-239380292D59}"/>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71" name="【庁舎】&#10;有形固定資産減価償却率最大値テキスト">
          <a:extLst>
            <a:ext uri="{FF2B5EF4-FFF2-40B4-BE49-F238E27FC236}">
              <a16:creationId xmlns:a16="http://schemas.microsoft.com/office/drawing/2014/main" id="{A07CC2ED-613D-4AD5-8F66-25949FF6965A}"/>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72" name="直線コネクタ 371">
          <a:extLst>
            <a:ext uri="{FF2B5EF4-FFF2-40B4-BE49-F238E27FC236}">
              <a16:creationId xmlns:a16="http://schemas.microsoft.com/office/drawing/2014/main" id="{0E4825BB-4E15-4991-BC76-D761C3644C3E}"/>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373" name="【庁舎】&#10;有形固定資産減価償却率平均値テキスト">
          <a:extLst>
            <a:ext uri="{FF2B5EF4-FFF2-40B4-BE49-F238E27FC236}">
              <a16:creationId xmlns:a16="http://schemas.microsoft.com/office/drawing/2014/main" id="{B1CBB460-9EC9-43D1-A57B-B0C18966B21F}"/>
            </a:ext>
          </a:extLst>
        </xdr:cNvPr>
        <xdr:cNvSpPr txBox="1"/>
      </xdr:nvSpPr>
      <xdr:spPr>
        <a:xfrm>
          <a:off x="14414500" y="1763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374" name="フローチャート: 判断 373">
          <a:extLst>
            <a:ext uri="{FF2B5EF4-FFF2-40B4-BE49-F238E27FC236}">
              <a16:creationId xmlns:a16="http://schemas.microsoft.com/office/drawing/2014/main" id="{978E123B-3D8B-46F8-9D68-8CBDF4320E62}"/>
            </a:ext>
          </a:extLst>
        </xdr:cNvPr>
        <xdr:cNvSpPr/>
      </xdr:nvSpPr>
      <xdr:spPr>
        <a:xfrm>
          <a:off x="14325600" y="176530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375" name="フローチャート: 判断 374">
          <a:extLst>
            <a:ext uri="{FF2B5EF4-FFF2-40B4-BE49-F238E27FC236}">
              <a16:creationId xmlns:a16="http://schemas.microsoft.com/office/drawing/2014/main" id="{A7C3857F-9CE3-4B17-877C-E2DDBCD4B6F5}"/>
            </a:ext>
          </a:extLst>
        </xdr:cNvPr>
        <xdr:cNvSpPr/>
      </xdr:nvSpPr>
      <xdr:spPr>
        <a:xfrm>
          <a:off x="13578840" y="1745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376" name="フローチャート: 判断 375">
          <a:extLst>
            <a:ext uri="{FF2B5EF4-FFF2-40B4-BE49-F238E27FC236}">
              <a16:creationId xmlns:a16="http://schemas.microsoft.com/office/drawing/2014/main" id="{72452155-CFAC-4947-B81A-59A019FC4A54}"/>
            </a:ext>
          </a:extLst>
        </xdr:cNvPr>
        <xdr:cNvSpPr/>
      </xdr:nvSpPr>
      <xdr:spPr>
        <a:xfrm>
          <a:off x="12804140" y="1745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377" name="フローチャート: 判断 376">
          <a:extLst>
            <a:ext uri="{FF2B5EF4-FFF2-40B4-BE49-F238E27FC236}">
              <a16:creationId xmlns:a16="http://schemas.microsoft.com/office/drawing/2014/main" id="{534F64A6-98DC-40B1-8125-1A5D46E6E578}"/>
            </a:ext>
          </a:extLst>
        </xdr:cNvPr>
        <xdr:cNvSpPr/>
      </xdr:nvSpPr>
      <xdr:spPr>
        <a:xfrm>
          <a:off x="12029440" y="17473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378" name="フローチャート: 判断 377">
          <a:extLst>
            <a:ext uri="{FF2B5EF4-FFF2-40B4-BE49-F238E27FC236}">
              <a16:creationId xmlns:a16="http://schemas.microsoft.com/office/drawing/2014/main" id="{480F6BEB-3990-4DB4-A3CF-E37F760E26E7}"/>
            </a:ext>
          </a:extLst>
        </xdr:cNvPr>
        <xdr:cNvSpPr/>
      </xdr:nvSpPr>
      <xdr:spPr>
        <a:xfrm>
          <a:off x="11231880" y="1747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C4698852-5E10-4964-B1A0-A9C662F7B6F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5BB24F5A-C2F6-439E-B4B8-68575539658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394AC5F3-7D4F-45EB-8D05-DE782B1D2F48}"/>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77580F94-BBEF-4FE6-B945-D8D73DD1857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31142057-9595-4046-8C15-AF67F01BA59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384" name="楕円 383">
          <a:extLst>
            <a:ext uri="{FF2B5EF4-FFF2-40B4-BE49-F238E27FC236}">
              <a16:creationId xmlns:a16="http://schemas.microsoft.com/office/drawing/2014/main" id="{CB59B3DE-90D7-4F01-96FE-E36BEAA26425}"/>
            </a:ext>
          </a:extLst>
        </xdr:cNvPr>
        <xdr:cNvSpPr/>
      </xdr:nvSpPr>
      <xdr:spPr>
        <a:xfrm>
          <a:off x="14325600" y="1741043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166388</xdr:rowOff>
    </xdr:from>
    <xdr:ext cx="405111" cy="259045"/>
    <xdr:sp macro="" textlink="">
      <xdr:nvSpPr>
        <xdr:cNvPr id="385" name="【庁舎】&#10;有形固定資産減価償却率該当値テキスト">
          <a:extLst>
            <a:ext uri="{FF2B5EF4-FFF2-40B4-BE49-F238E27FC236}">
              <a16:creationId xmlns:a16="http://schemas.microsoft.com/office/drawing/2014/main" id="{58782386-0D93-47F9-9ECE-2D8A238FC384}"/>
            </a:ext>
          </a:extLst>
        </xdr:cNvPr>
        <xdr:cNvSpPr txBox="1"/>
      </xdr:nvSpPr>
      <xdr:spPr>
        <a:xfrm>
          <a:off x="14414500"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5080</xdr:rowOff>
    </xdr:from>
    <xdr:to>
      <xdr:col>81</xdr:col>
      <xdr:colOff>101600</xdr:colOff>
      <xdr:row>105</xdr:row>
      <xdr:rowOff>106680</xdr:rowOff>
    </xdr:to>
    <xdr:sp macro="" textlink="">
      <xdr:nvSpPr>
        <xdr:cNvPr id="386" name="楕円 385">
          <a:extLst>
            <a:ext uri="{FF2B5EF4-FFF2-40B4-BE49-F238E27FC236}">
              <a16:creationId xmlns:a16="http://schemas.microsoft.com/office/drawing/2014/main" id="{2F8E3FC6-935E-4E11-A3FE-8D1A6F383B91}"/>
            </a:ext>
          </a:extLst>
        </xdr:cNvPr>
        <xdr:cNvSpPr/>
      </xdr:nvSpPr>
      <xdr:spPr>
        <a:xfrm>
          <a:off x="13578840" y="176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22861</xdr:rowOff>
    </xdr:from>
    <xdr:to>
      <xdr:col>85</xdr:col>
      <xdr:colOff>127000</xdr:colOff>
      <xdr:row>105</xdr:row>
      <xdr:rowOff>55880</xdr:rowOff>
    </xdr:to>
    <xdr:cxnSp macro="">
      <xdr:nvCxnSpPr>
        <xdr:cNvPr id="387" name="直線コネクタ 386">
          <a:extLst>
            <a:ext uri="{FF2B5EF4-FFF2-40B4-BE49-F238E27FC236}">
              <a16:creationId xmlns:a16="http://schemas.microsoft.com/office/drawing/2014/main" id="{9076938B-494F-4859-8C90-27D06D87DB35}"/>
            </a:ext>
          </a:extLst>
        </xdr:cNvPr>
        <xdr:cNvCxnSpPr/>
      </xdr:nvCxnSpPr>
      <xdr:spPr>
        <a:xfrm flipV="1">
          <a:off x="13629640" y="17457421"/>
          <a:ext cx="746760" cy="20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388" name="楕円 387">
          <a:extLst>
            <a:ext uri="{FF2B5EF4-FFF2-40B4-BE49-F238E27FC236}">
              <a16:creationId xmlns:a16="http://schemas.microsoft.com/office/drawing/2014/main" id="{50D6EEF4-0E83-4BCE-A41D-709006D70613}"/>
            </a:ext>
          </a:extLst>
        </xdr:cNvPr>
        <xdr:cNvSpPr/>
      </xdr:nvSpPr>
      <xdr:spPr>
        <a:xfrm>
          <a:off x="12804140" y="1758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26670</xdr:rowOff>
    </xdr:from>
    <xdr:to>
      <xdr:col>81</xdr:col>
      <xdr:colOff>50800</xdr:colOff>
      <xdr:row>105</xdr:row>
      <xdr:rowOff>55880</xdr:rowOff>
    </xdr:to>
    <xdr:cxnSp macro="">
      <xdr:nvCxnSpPr>
        <xdr:cNvPr id="389" name="直線コネクタ 388">
          <a:extLst>
            <a:ext uri="{FF2B5EF4-FFF2-40B4-BE49-F238E27FC236}">
              <a16:creationId xmlns:a16="http://schemas.microsoft.com/office/drawing/2014/main" id="{E8121CD1-1F90-4B38-88E4-C638A3C68889}"/>
            </a:ext>
          </a:extLst>
        </xdr:cNvPr>
        <xdr:cNvCxnSpPr/>
      </xdr:nvCxnSpPr>
      <xdr:spPr>
        <a:xfrm>
          <a:off x="12854940" y="17628870"/>
          <a:ext cx="7747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119380</xdr:rowOff>
    </xdr:from>
    <xdr:to>
      <xdr:col>72</xdr:col>
      <xdr:colOff>38100</xdr:colOff>
      <xdr:row>105</xdr:row>
      <xdr:rowOff>49530</xdr:rowOff>
    </xdr:to>
    <xdr:sp macro="" textlink="">
      <xdr:nvSpPr>
        <xdr:cNvPr id="390" name="楕円 389">
          <a:extLst>
            <a:ext uri="{FF2B5EF4-FFF2-40B4-BE49-F238E27FC236}">
              <a16:creationId xmlns:a16="http://schemas.microsoft.com/office/drawing/2014/main" id="{E30D3B18-E296-4AC2-9DA1-B0E83533C8EB}"/>
            </a:ext>
          </a:extLst>
        </xdr:cNvPr>
        <xdr:cNvSpPr/>
      </xdr:nvSpPr>
      <xdr:spPr>
        <a:xfrm>
          <a:off x="12029440" y="17553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170180</xdr:rowOff>
    </xdr:from>
    <xdr:to>
      <xdr:col>76</xdr:col>
      <xdr:colOff>114300</xdr:colOff>
      <xdr:row>105</xdr:row>
      <xdr:rowOff>26670</xdr:rowOff>
    </xdr:to>
    <xdr:cxnSp macro="">
      <xdr:nvCxnSpPr>
        <xdr:cNvPr id="391" name="直線コネクタ 390">
          <a:extLst>
            <a:ext uri="{FF2B5EF4-FFF2-40B4-BE49-F238E27FC236}">
              <a16:creationId xmlns:a16="http://schemas.microsoft.com/office/drawing/2014/main" id="{54278345-3679-43F6-B5EE-92235DCFC215}"/>
            </a:ext>
          </a:extLst>
        </xdr:cNvPr>
        <xdr:cNvCxnSpPr/>
      </xdr:nvCxnSpPr>
      <xdr:spPr>
        <a:xfrm>
          <a:off x="12072620" y="17604740"/>
          <a:ext cx="78232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90170</xdr:rowOff>
    </xdr:from>
    <xdr:to>
      <xdr:col>67</xdr:col>
      <xdr:colOff>101600</xdr:colOff>
      <xdr:row>105</xdr:row>
      <xdr:rowOff>20320</xdr:rowOff>
    </xdr:to>
    <xdr:sp macro="" textlink="">
      <xdr:nvSpPr>
        <xdr:cNvPr id="392" name="楕円 391">
          <a:extLst>
            <a:ext uri="{FF2B5EF4-FFF2-40B4-BE49-F238E27FC236}">
              <a16:creationId xmlns:a16="http://schemas.microsoft.com/office/drawing/2014/main" id="{27740FB4-36F5-4637-B4F0-521388C67F60}"/>
            </a:ext>
          </a:extLst>
        </xdr:cNvPr>
        <xdr:cNvSpPr/>
      </xdr:nvSpPr>
      <xdr:spPr>
        <a:xfrm>
          <a:off x="11231880" y="17524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140970</xdr:rowOff>
    </xdr:from>
    <xdr:to>
      <xdr:col>71</xdr:col>
      <xdr:colOff>177800</xdr:colOff>
      <xdr:row>104</xdr:row>
      <xdr:rowOff>170180</xdr:rowOff>
    </xdr:to>
    <xdr:cxnSp macro="">
      <xdr:nvCxnSpPr>
        <xdr:cNvPr id="393" name="直線コネクタ 392">
          <a:extLst>
            <a:ext uri="{FF2B5EF4-FFF2-40B4-BE49-F238E27FC236}">
              <a16:creationId xmlns:a16="http://schemas.microsoft.com/office/drawing/2014/main" id="{F4F3A944-E805-4DC3-B456-8ACF5E527104}"/>
            </a:ext>
          </a:extLst>
        </xdr:cNvPr>
        <xdr:cNvCxnSpPr/>
      </xdr:nvCxnSpPr>
      <xdr:spPr>
        <a:xfrm>
          <a:off x="11282680" y="17575530"/>
          <a:ext cx="78994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394" name="n_1aveValue【庁舎】&#10;有形固定資産減価償却率">
          <a:extLst>
            <a:ext uri="{FF2B5EF4-FFF2-40B4-BE49-F238E27FC236}">
              <a16:creationId xmlns:a16="http://schemas.microsoft.com/office/drawing/2014/main" id="{ED8A1A80-4362-42DB-BCBE-E814B0FF6B86}"/>
            </a:ext>
          </a:extLst>
        </xdr:cNvPr>
        <xdr:cNvSpPr txBox="1"/>
      </xdr:nvSpPr>
      <xdr:spPr>
        <a:xfrm>
          <a:off x="13437244" y="1724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395" name="n_2aveValue【庁舎】&#10;有形固定資産減価償却率">
          <a:extLst>
            <a:ext uri="{FF2B5EF4-FFF2-40B4-BE49-F238E27FC236}">
              <a16:creationId xmlns:a16="http://schemas.microsoft.com/office/drawing/2014/main" id="{C7D1334F-BA5C-4AFD-8920-CC455CFBD813}"/>
            </a:ext>
          </a:extLst>
        </xdr:cNvPr>
        <xdr:cNvSpPr txBox="1"/>
      </xdr:nvSpPr>
      <xdr:spPr>
        <a:xfrm>
          <a:off x="12675244" y="1724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396" name="n_3aveValue【庁舎】&#10;有形固定資産減価償却率">
          <a:extLst>
            <a:ext uri="{FF2B5EF4-FFF2-40B4-BE49-F238E27FC236}">
              <a16:creationId xmlns:a16="http://schemas.microsoft.com/office/drawing/2014/main" id="{B77A569E-FF5D-4C73-90D9-639F03668B60}"/>
            </a:ext>
          </a:extLst>
        </xdr:cNvPr>
        <xdr:cNvSpPr txBox="1"/>
      </xdr:nvSpPr>
      <xdr:spPr>
        <a:xfrm>
          <a:off x="11900544" y="1725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397" name="n_4aveValue【庁舎】&#10;有形固定資産減価償却率">
          <a:extLst>
            <a:ext uri="{FF2B5EF4-FFF2-40B4-BE49-F238E27FC236}">
              <a16:creationId xmlns:a16="http://schemas.microsoft.com/office/drawing/2014/main" id="{8FB2FB73-B217-4296-8F6F-7016193B0262}"/>
            </a:ext>
          </a:extLst>
        </xdr:cNvPr>
        <xdr:cNvSpPr txBox="1"/>
      </xdr:nvSpPr>
      <xdr:spPr>
        <a:xfrm>
          <a:off x="1110298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97807</xdr:rowOff>
    </xdr:from>
    <xdr:ext cx="405111" cy="259045"/>
    <xdr:sp macro="" textlink="">
      <xdr:nvSpPr>
        <xdr:cNvPr id="398" name="n_1mainValue【庁舎】&#10;有形固定資産減価償却率">
          <a:extLst>
            <a:ext uri="{FF2B5EF4-FFF2-40B4-BE49-F238E27FC236}">
              <a16:creationId xmlns:a16="http://schemas.microsoft.com/office/drawing/2014/main" id="{FF14084D-99A4-4537-A478-E5EB4859494C}"/>
            </a:ext>
          </a:extLst>
        </xdr:cNvPr>
        <xdr:cNvSpPr txBox="1"/>
      </xdr:nvSpPr>
      <xdr:spPr>
        <a:xfrm>
          <a:off x="134372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399" name="n_2mainValue【庁舎】&#10;有形固定資産減価償却率">
          <a:extLst>
            <a:ext uri="{FF2B5EF4-FFF2-40B4-BE49-F238E27FC236}">
              <a16:creationId xmlns:a16="http://schemas.microsoft.com/office/drawing/2014/main" id="{CC827896-0174-4000-A661-C3894FCEB9B2}"/>
            </a:ext>
          </a:extLst>
        </xdr:cNvPr>
        <xdr:cNvSpPr txBox="1"/>
      </xdr:nvSpPr>
      <xdr:spPr>
        <a:xfrm>
          <a:off x="126752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40657</xdr:rowOff>
    </xdr:from>
    <xdr:ext cx="405111" cy="259045"/>
    <xdr:sp macro="" textlink="">
      <xdr:nvSpPr>
        <xdr:cNvPr id="400" name="n_3mainValue【庁舎】&#10;有形固定資産減価償却率">
          <a:extLst>
            <a:ext uri="{FF2B5EF4-FFF2-40B4-BE49-F238E27FC236}">
              <a16:creationId xmlns:a16="http://schemas.microsoft.com/office/drawing/2014/main" id="{B16D5739-DFD9-4371-AA84-DBEE91DD333D}"/>
            </a:ext>
          </a:extLst>
        </xdr:cNvPr>
        <xdr:cNvSpPr txBox="1"/>
      </xdr:nvSpPr>
      <xdr:spPr>
        <a:xfrm>
          <a:off x="119005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401" name="n_4mainValue【庁舎】&#10;有形固定資産減価償却率">
          <a:extLst>
            <a:ext uri="{FF2B5EF4-FFF2-40B4-BE49-F238E27FC236}">
              <a16:creationId xmlns:a16="http://schemas.microsoft.com/office/drawing/2014/main" id="{18819636-F5F1-427A-A7A0-E7535D3B9439}"/>
            </a:ext>
          </a:extLst>
        </xdr:cNvPr>
        <xdr:cNvSpPr txBox="1"/>
      </xdr:nvSpPr>
      <xdr:spPr>
        <a:xfrm>
          <a:off x="1110298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2" name="正方形/長方形 401">
          <a:extLst>
            <a:ext uri="{FF2B5EF4-FFF2-40B4-BE49-F238E27FC236}">
              <a16:creationId xmlns:a16="http://schemas.microsoft.com/office/drawing/2014/main" id="{0784EBD2-B4AD-4783-8B6C-191437F5A6D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3" name="正方形/長方形 402">
          <a:extLst>
            <a:ext uri="{FF2B5EF4-FFF2-40B4-BE49-F238E27FC236}">
              <a16:creationId xmlns:a16="http://schemas.microsoft.com/office/drawing/2014/main" id="{D77BB0D3-F2DA-4EF8-B2B4-B3A2E5DE54F9}"/>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4" name="正方形/長方形 403">
          <a:extLst>
            <a:ext uri="{FF2B5EF4-FFF2-40B4-BE49-F238E27FC236}">
              <a16:creationId xmlns:a16="http://schemas.microsoft.com/office/drawing/2014/main" id="{45AF60AC-85C5-4A7F-B082-6C04DD28721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5" name="正方形/長方形 404">
          <a:extLst>
            <a:ext uri="{FF2B5EF4-FFF2-40B4-BE49-F238E27FC236}">
              <a16:creationId xmlns:a16="http://schemas.microsoft.com/office/drawing/2014/main" id="{BEA71970-4924-4D51-B96A-EEFD1E00BBE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6" name="正方形/長方形 405">
          <a:extLst>
            <a:ext uri="{FF2B5EF4-FFF2-40B4-BE49-F238E27FC236}">
              <a16:creationId xmlns:a16="http://schemas.microsoft.com/office/drawing/2014/main" id="{5E73FC8C-CFA7-4A0E-AD72-0829EFB9955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7" name="正方形/長方形 406">
          <a:extLst>
            <a:ext uri="{FF2B5EF4-FFF2-40B4-BE49-F238E27FC236}">
              <a16:creationId xmlns:a16="http://schemas.microsoft.com/office/drawing/2014/main" id="{5C14D8F4-BA74-4296-BC92-D0969BA2E8D4}"/>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8" name="正方形/長方形 407">
          <a:extLst>
            <a:ext uri="{FF2B5EF4-FFF2-40B4-BE49-F238E27FC236}">
              <a16:creationId xmlns:a16="http://schemas.microsoft.com/office/drawing/2014/main" id="{B305AB41-1DCC-4E49-BC8D-0FFAF9D3FF2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9" name="正方形/長方形 408">
          <a:extLst>
            <a:ext uri="{FF2B5EF4-FFF2-40B4-BE49-F238E27FC236}">
              <a16:creationId xmlns:a16="http://schemas.microsoft.com/office/drawing/2014/main" id="{B608AE80-1E1B-4CFF-B37C-1B27DCA33E4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9C415E5D-C4D7-4CD5-A55F-0A286D172BB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1" name="直線コネクタ 410">
          <a:extLst>
            <a:ext uri="{FF2B5EF4-FFF2-40B4-BE49-F238E27FC236}">
              <a16:creationId xmlns:a16="http://schemas.microsoft.com/office/drawing/2014/main" id="{CA6BBB8F-780A-471D-945F-F435E51AC62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2" name="直線コネクタ 411">
          <a:extLst>
            <a:ext uri="{FF2B5EF4-FFF2-40B4-BE49-F238E27FC236}">
              <a16:creationId xmlns:a16="http://schemas.microsoft.com/office/drawing/2014/main" id="{0F6CF78F-2DA5-4589-B3D7-C086B282CDED}"/>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3" name="テキスト ボックス 412">
          <a:extLst>
            <a:ext uri="{FF2B5EF4-FFF2-40B4-BE49-F238E27FC236}">
              <a16:creationId xmlns:a16="http://schemas.microsoft.com/office/drawing/2014/main" id="{5E7E742C-A333-4600-91E8-F568117EF427}"/>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4" name="直線コネクタ 413">
          <a:extLst>
            <a:ext uri="{FF2B5EF4-FFF2-40B4-BE49-F238E27FC236}">
              <a16:creationId xmlns:a16="http://schemas.microsoft.com/office/drawing/2014/main" id="{6BB2D348-9BDF-41E0-9C84-5B545C6F7D59}"/>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5" name="テキスト ボックス 414">
          <a:extLst>
            <a:ext uri="{FF2B5EF4-FFF2-40B4-BE49-F238E27FC236}">
              <a16:creationId xmlns:a16="http://schemas.microsoft.com/office/drawing/2014/main" id="{03F26571-8D53-4EF0-AAA0-7B5A3D4E55A9}"/>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6" name="直線コネクタ 415">
          <a:extLst>
            <a:ext uri="{FF2B5EF4-FFF2-40B4-BE49-F238E27FC236}">
              <a16:creationId xmlns:a16="http://schemas.microsoft.com/office/drawing/2014/main" id="{DCF39BF6-1099-4CF1-B02E-9396649284FE}"/>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7" name="テキスト ボックス 416">
          <a:extLst>
            <a:ext uri="{FF2B5EF4-FFF2-40B4-BE49-F238E27FC236}">
              <a16:creationId xmlns:a16="http://schemas.microsoft.com/office/drawing/2014/main" id="{FD2E7512-C575-411F-B7C7-E3E37B17FB08}"/>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8" name="直線コネクタ 417">
          <a:extLst>
            <a:ext uri="{FF2B5EF4-FFF2-40B4-BE49-F238E27FC236}">
              <a16:creationId xmlns:a16="http://schemas.microsoft.com/office/drawing/2014/main" id="{956D099D-628A-4101-BB18-FD38D9DE9FC1}"/>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9" name="テキスト ボックス 418">
          <a:extLst>
            <a:ext uri="{FF2B5EF4-FFF2-40B4-BE49-F238E27FC236}">
              <a16:creationId xmlns:a16="http://schemas.microsoft.com/office/drawing/2014/main" id="{966FA827-B29F-49F8-B3F2-5FA5BD2F2CF3}"/>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0" name="直線コネクタ 419">
          <a:extLst>
            <a:ext uri="{FF2B5EF4-FFF2-40B4-BE49-F238E27FC236}">
              <a16:creationId xmlns:a16="http://schemas.microsoft.com/office/drawing/2014/main" id="{0E219F52-EAA8-41E2-AC54-CD68C4FF7D63}"/>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1" name="テキスト ボックス 420">
          <a:extLst>
            <a:ext uri="{FF2B5EF4-FFF2-40B4-BE49-F238E27FC236}">
              <a16:creationId xmlns:a16="http://schemas.microsoft.com/office/drawing/2014/main" id="{20012977-20DD-4BA6-A435-E3FECB3E091E}"/>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2" name="直線コネクタ 421">
          <a:extLst>
            <a:ext uri="{FF2B5EF4-FFF2-40B4-BE49-F238E27FC236}">
              <a16:creationId xmlns:a16="http://schemas.microsoft.com/office/drawing/2014/main" id="{3AD28B8A-46D1-462D-824E-D7204E51F664}"/>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4056A6E7-08CB-4BBE-91ED-02D011BA27BF}"/>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4" name="【庁舎】&#10;一人当たり面積グラフ枠">
          <a:extLst>
            <a:ext uri="{FF2B5EF4-FFF2-40B4-BE49-F238E27FC236}">
              <a16:creationId xmlns:a16="http://schemas.microsoft.com/office/drawing/2014/main" id="{21407686-1667-44F2-B907-E65FB541817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425" name="直線コネクタ 424">
          <a:extLst>
            <a:ext uri="{FF2B5EF4-FFF2-40B4-BE49-F238E27FC236}">
              <a16:creationId xmlns:a16="http://schemas.microsoft.com/office/drawing/2014/main" id="{4E84E413-9560-4FD9-92DD-99DF3DAB6887}"/>
            </a:ext>
          </a:extLst>
        </xdr:cNvPr>
        <xdr:cNvCxnSpPr/>
      </xdr:nvCxnSpPr>
      <xdr:spPr>
        <a:xfrm flipV="1">
          <a:off x="19509104" y="16899255"/>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426" name="【庁舎】&#10;一人当たり面積最小値テキスト">
          <a:extLst>
            <a:ext uri="{FF2B5EF4-FFF2-40B4-BE49-F238E27FC236}">
              <a16:creationId xmlns:a16="http://schemas.microsoft.com/office/drawing/2014/main" id="{A3014530-10F2-4032-A46A-37CB3B137A18}"/>
            </a:ext>
          </a:extLst>
        </xdr:cNvPr>
        <xdr:cNvSpPr txBox="1"/>
      </xdr:nvSpPr>
      <xdr:spPr>
        <a:xfrm>
          <a:off x="19547840" y="181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427" name="直線コネクタ 426">
          <a:extLst>
            <a:ext uri="{FF2B5EF4-FFF2-40B4-BE49-F238E27FC236}">
              <a16:creationId xmlns:a16="http://schemas.microsoft.com/office/drawing/2014/main" id="{E1EA3BC3-07C5-4631-93BB-9042414290DB}"/>
            </a:ext>
          </a:extLst>
        </xdr:cNvPr>
        <xdr:cNvCxnSpPr/>
      </xdr:nvCxnSpPr>
      <xdr:spPr>
        <a:xfrm>
          <a:off x="19443700" y="18161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428" name="【庁舎】&#10;一人当たり面積最大値テキスト">
          <a:extLst>
            <a:ext uri="{FF2B5EF4-FFF2-40B4-BE49-F238E27FC236}">
              <a16:creationId xmlns:a16="http://schemas.microsoft.com/office/drawing/2014/main" id="{59AECC5C-C1FD-4A13-B40A-F15C5BB37F0D}"/>
            </a:ext>
          </a:extLst>
        </xdr:cNvPr>
        <xdr:cNvSpPr txBox="1"/>
      </xdr:nvSpPr>
      <xdr:spPr>
        <a:xfrm>
          <a:off x="19547840" y="1667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429" name="直線コネクタ 428">
          <a:extLst>
            <a:ext uri="{FF2B5EF4-FFF2-40B4-BE49-F238E27FC236}">
              <a16:creationId xmlns:a16="http://schemas.microsoft.com/office/drawing/2014/main" id="{8C89D51A-5AAC-401A-AC65-A360C730B42D}"/>
            </a:ext>
          </a:extLst>
        </xdr:cNvPr>
        <xdr:cNvCxnSpPr/>
      </xdr:nvCxnSpPr>
      <xdr:spPr>
        <a:xfrm>
          <a:off x="19443700" y="1689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430" name="【庁舎】&#10;一人当たり面積平均値テキスト">
          <a:extLst>
            <a:ext uri="{FF2B5EF4-FFF2-40B4-BE49-F238E27FC236}">
              <a16:creationId xmlns:a16="http://schemas.microsoft.com/office/drawing/2014/main" id="{874BBE5F-AF64-4FC4-8D29-E06F4D558DD0}"/>
            </a:ext>
          </a:extLst>
        </xdr:cNvPr>
        <xdr:cNvSpPr txBox="1"/>
      </xdr:nvSpPr>
      <xdr:spPr>
        <a:xfrm>
          <a:off x="19547840" y="17719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431" name="フローチャート: 判断 430">
          <a:extLst>
            <a:ext uri="{FF2B5EF4-FFF2-40B4-BE49-F238E27FC236}">
              <a16:creationId xmlns:a16="http://schemas.microsoft.com/office/drawing/2014/main" id="{A8B85385-02DD-4300-A931-43F3AB5DDC5F}"/>
            </a:ext>
          </a:extLst>
        </xdr:cNvPr>
        <xdr:cNvSpPr/>
      </xdr:nvSpPr>
      <xdr:spPr>
        <a:xfrm>
          <a:off x="19458940" y="178642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432" name="フローチャート: 判断 431">
          <a:extLst>
            <a:ext uri="{FF2B5EF4-FFF2-40B4-BE49-F238E27FC236}">
              <a16:creationId xmlns:a16="http://schemas.microsoft.com/office/drawing/2014/main" id="{4EBDEEEC-C188-46B5-852F-E699A8315190}"/>
            </a:ext>
          </a:extLst>
        </xdr:cNvPr>
        <xdr:cNvSpPr/>
      </xdr:nvSpPr>
      <xdr:spPr>
        <a:xfrm>
          <a:off x="18735040" y="17870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433" name="フローチャート: 判断 432">
          <a:extLst>
            <a:ext uri="{FF2B5EF4-FFF2-40B4-BE49-F238E27FC236}">
              <a16:creationId xmlns:a16="http://schemas.microsoft.com/office/drawing/2014/main" id="{E8455A6A-214E-48F5-97D5-58DFD5B4393F}"/>
            </a:ext>
          </a:extLst>
        </xdr:cNvPr>
        <xdr:cNvSpPr/>
      </xdr:nvSpPr>
      <xdr:spPr>
        <a:xfrm>
          <a:off x="17937480" y="178786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434" name="フローチャート: 判断 433">
          <a:extLst>
            <a:ext uri="{FF2B5EF4-FFF2-40B4-BE49-F238E27FC236}">
              <a16:creationId xmlns:a16="http://schemas.microsoft.com/office/drawing/2014/main" id="{BF36168F-2ACE-4E42-9D0C-811C9E7164DD}"/>
            </a:ext>
          </a:extLst>
        </xdr:cNvPr>
        <xdr:cNvSpPr/>
      </xdr:nvSpPr>
      <xdr:spPr>
        <a:xfrm>
          <a:off x="17162780" y="1788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435" name="フローチャート: 判断 434">
          <a:extLst>
            <a:ext uri="{FF2B5EF4-FFF2-40B4-BE49-F238E27FC236}">
              <a16:creationId xmlns:a16="http://schemas.microsoft.com/office/drawing/2014/main" id="{6042FE22-C64F-401F-B8B6-EEA140E96C7F}"/>
            </a:ext>
          </a:extLst>
        </xdr:cNvPr>
        <xdr:cNvSpPr/>
      </xdr:nvSpPr>
      <xdr:spPr>
        <a:xfrm>
          <a:off x="16388080" y="17877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914C69B7-12A4-4160-A236-F8602D139F5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3B4EF8CE-80BC-479F-BB2B-0475BDE1ECC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D688DF90-3EDB-417B-9851-49D7598FB3E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883D7E03-4543-448D-8006-8F9CA8A0660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A3B5F64B-F488-4079-B3FB-9FF7E630BED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102363</xdr:rowOff>
    </xdr:from>
    <xdr:to>
      <xdr:col>116</xdr:col>
      <xdr:colOff>114300</xdr:colOff>
      <xdr:row>108</xdr:row>
      <xdr:rowOff>32513</xdr:rowOff>
    </xdr:to>
    <xdr:sp macro="" textlink="">
      <xdr:nvSpPr>
        <xdr:cNvPr id="441" name="楕円 440">
          <a:extLst>
            <a:ext uri="{FF2B5EF4-FFF2-40B4-BE49-F238E27FC236}">
              <a16:creationId xmlns:a16="http://schemas.microsoft.com/office/drawing/2014/main" id="{41EADFC4-D768-41CD-8D30-969C49450A73}"/>
            </a:ext>
          </a:extLst>
        </xdr:cNvPr>
        <xdr:cNvSpPr/>
      </xdr:nvSpPr>
      <xdr:spPr>
        <a:xfrm>
          <a:off x="19458940" y="180398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17290</xdr:rowOff>
    </xdr:from>
    <xdr:ext cx="469744" cy="259045"/>
    <xdr:sp macro="" textlink="">
      <xdr:nvSpPr>
        <xdr:cNvPr id="442" name="【庁舎】&#10;一人当たり面積該当値テキスト">
          <a:extLst>
            <a:ext uri="{FF2B5EF4-FFF2-40B4-BE49-F238E27FC236}">
              <a16:creationId xmlns:a16="http://schemas.microsoft.com/office/drawing/2014/main" id="{640BD54B-C347-4318-BC3C-C17549442B97}"/>
            </a:ext>
          </a:extLst>
        </xdr:cNvPr>
        <xdr:cNvSpPr txBox="1"/>
      </xdr:nvSpPr>
      <xdr:spPr>
        <a:xfrm>
          <a:off x="19547840" y="1795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106172</xdr:rowOff>
    </xdr:from>
    <xdr:to>
      <xdr:col>112</xdr:col>
      <xdr:colOff>38100</xdr:colOff>
      <xdr:row>108</xdr:row>
      <xdr:rowOff>36322</xdr:rowOff>
    </xdr:to>
    <xdr:sp macro="" textlink="">
      <xdr:nvSpPr>
        <xdr:cNvPr id="443" name="楕円 442">
          <a:extLst>
            <a:ext uri="{FF2B5EF4-FFF2-40B4-BE49-F238E27FC236}">
              <a16:creationId xmlns:a16="http://schemas.microsoft.com/office/drawing/2014/main" id="{E9C761AA-0626-465C-A748-3D49B93FC8F1}"/>
            </a:ext>
          </a:extLst>
        </xdr:cNvPr>
        <xdr:cNvSpPr/>
      </xdr:nvSpPr>
      <xdr:spPr>
        <a:xfrm>
          <a:off x="18735040" y="18043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153163</xdr:rowOff>
    </xdr:from>
    <xdr:to>
      <xdr:col>116</xdr:col>
      <xdr:colOff>63500</xdr:colOff>
      <xdr:row>107</xdr:row>
      <xdr:rowOff>156972</xdr:rowOff>
    </xdr:to>
    <xdr:cxnSp macro="">
      <xdr:nvCxnSpPr>
        <xdr:cNvPr id="444" name="直線コネクタ 443">
          <a:extLst>
            <a:ext uri="{FF2B5EF4-FFF2-40B4-BE49-F238E27FC236}">
              <a16:creationId xmlns:a16="http://schemas.microsoft.com/office/drawing/2014/main" id="{858741F4-8FF4-4E3A-BF13-8674AB4F9BEF}"/>
            </a:ext>
          </a:extLst>
        </xdr:cNvPr>
        <xdr:cNvCxnSpPr/>
      </xdr:nvCxnSpPr>
      <xdr:spPr>
        <a:xfrm flipV="1">
          <a:off x="18778220" y="18090643"/>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108838</xdr:rowOff>
    </xdr:from>
    <xdr:to>
      <xdr:col>107</xdr:col>
      <xdr:colOff>101600</xdr:colOff>
      <xdr:row>108</xdr:row>
      <xdr:rowOff>38988</xdr:rowOff>
    </xdr:to>
    <xdr:sp macro="" textlink="">
      <xdr:nvSpPr>
        <xdr:cNvPr id="445" name="楕円 444">
          <a:extLst>
            <a:ext uri="{FF2B5EF4-FFF2-40B4-BE49-F238E27FC236}">
              <a16:creationId xmlns:a16="http://schemas.microsoft.com/office/drawing/2014/main" id="{2CE8B49D-5EF6-4551-9F97-32475F10BBD3}"/>
            </a:ext>
          </a:extLst>
        </xdr:cNvPr>
        <xdr:cNvSpPr/>
      </xdr:nvSpPr>
      <xdr:spPr>
        <a:xfrm>
          <a:off x="17937480" y="18046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156972</xdr:rowOff>
    </xdr:from>
    <xdr:to>
      <xdr:col>111</xdr:col>
      <xdr:colOff>177800</xdr:colOff>
      <xdr:row>107</xdr:row>
      <xdr:rowOff>159638</xdr:rowOff>
    </xdr:to>
    <xdr:cxnSp macro="">
      <xdr:nvCxnSpPr>
        <xdr:cNvPr id="446" name="直線コネクタ 445">
          <a:extLst>
            <a:ext uri="{FF2B5EF4-FFF2-40B4-BE49-F238E27FC236}">
              <a16:creationId xmlns:a16="http://schemas.microsoft.com/office/drawing/2014/main" id="{101036F2-25D6-4CD2-A6E2-E497E5DC24C7}"/>
            </a:ext>
          </a:extLst>
        </xdr:cNvPr>
        <xdr:cNvCxnSpPr/>
      </xdr:nvCxnSpPr>
      <xdr:spPr>
        <a:xfrm flipV="1">
          <a:off x="17988280" y="18094452"/>
          <a:ext cx="78994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110744</xdr:rowOff>
    </xdr:from>
    <xdr:to>
      <xdr:col>102</xdr:col>
      <xdr:colOff>165100</xdr:colOff>
      <xdr:row>108</xdr:row>
      <xdr:rowOff>40894</xdr:rowOff>
    </xdr:to>
    <xdr:sp macro="" textlink="">
      <xdr:nvSpPr>
        <xdr:cNvPr id="447" name="楕円 446">
          <a:extLst>
            <a:ext uri="{FF2B5EF4-FFF2-40B4-BE49-F238E27FC236}">
              <a16:creationId xmlns:a16="http://schemas.microsoft.com/office/drawing/2014/main" id="{D51BB4E9-3E7C-4D86-862A-B89AD081AF31}"/>
            </a:ext>
          </a:extLst>
        </xdr:cNvPr>
        <xdr:cNvSpPr/>
      </xdr:nvSpPr>
      <xdr:spPr>
        <a:xfrm>
          <a:off x="17162780" y="18048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159638</xdr:rowOff>
    </xdr:from>
    <xdr:to>
      <xdr:col>107</xdr:col>
      <xdr:colOff>50800</xdr:colOff>
      <xdr:row>107</xdr:row>
      <xdr:rowOff>161544</xdr:rowOff>
    </xdr:to>
    <xdr:cxnSp macro="">
      <xdr:nvCxnSpPr>
        <xdr:cNvPr id="448" name="直線コネクタ 447">
          <a:extLst>
            <a:ext uri="{FF2B5EF4-FFF2-40B4-BE49-F238E27FC236}">
              <a16:creationId xmlns:a16="http://schemas.microsoft.com/office/drawing/2014/main" id="{5FDCFB21-A899-47B4-84F9-B597913B54C0}"/>
            </a:ext>
          </a:extLst>
        </xdr:cNvPr>
        <xdr:cNvCxnSpPr/>
      </xdr:nvCxnSpPr>
      <xdr:spPr>
        <a:xfrm flipV="1">
          <a:off x="17213580" y="18097118"/>
          <a:ext cx="7747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113412</xdr:rowOff>
    </xdr:from>
    <xdr:to>
      <xdr:col>98</xdr:col>
      <xdr:colOff>38100</xdr:colOff>
      <xdr:row>108</xdr:row>
      <xdr:rowOff>43562</xdr:rowOff>
    </xdr:to>
    <xdr:sp macro="" textlink="">
      <xdr:nvSpPr>
        <xdr:cNvPr id="449" name="楕円 448">
          <a:extLst>
            <a:ext uri="{FF2B5EF4-FFF2-40B4-BE49-F238E27FC236}">
              <a16:creationId xmlns:a16="http://schemas.microsoft.com/office/drawing/2014/main" id="{33E39A95-4EF5-46B9-A954-5B2867483E46}"/>
            </a:ext>
          </a:extLst>
        </xdr:cNvPr>
        <xdr:cNvSpPr/>
      </xdr:nvSpPr>
      <xdr:spPr>
        <a:xfrm>
          <a:off x="16388080" y="180508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161544</xdr:rowOff>
    </xdr:from>
    <xdr:to>
      <xdr:col>102</xdr:col>
      <xdr:colOff>114300</xdr:colOff>
      <xdr:row>107</xdr:row>
      <xdr:rowOff>164212</xdr:rowOff>
    </xdr:to>
    <xdr:cxnSp macro="">
      <xdr:nvCxnSpPr>
        <xdr:cNvPr id="450" name="直線コネクタ 449">
          <a:extLst>
            <a:ext uri="{FF2B5EF4-FFF2-40B4-BE49-F238E27FC236}">
              <a16:creationId xmlns:a16="http://schemas.microsoft.com/office/drawing/2014/main" id="{0E650CB8-C995-4848-A8A4-5D1DDBBD1DCF}"/>
            </a:ext>
          </a:extLst>
        </xdr:cNvPr>
        <xdr:cNvCxnSpPr/>
      </xdr:nvCxnSpPr>
      <xdr:spPr>
        <a:xfrm flipV="1">
          <a:off x="16431260" y="18099024"/>
          <a:ext cx="78232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451" name="n_1aveValue【庁舎】&#10;一人当たり面積">
          <a:extLst>
            <a:ext uri="{FF2B5EF4-FFF2-40B4-BE49-F238E27FC236}">
              <a16:creationId xmlns:a16="http://schemas.microsoft.com/office/drawing/2014/main" id="{2F72D015-EA06-4B55-A1E3-22A1E213FEC6}"/>
            </a:ext>
          </a:extLst>
        </xdr:cNvPr>
        <xdr:cNvSpPr txBox="1"/>
      </xdr:nvSpPr>
      <xdr:spPr>
        <a:xfrm>
          <a:off x="185611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452" name="n_2aveValue【庁舎】&#10;一人当たり面積">
          <a:extLst>
            <a:ext uri="{FF2B5EF4-FFF2-40B4-BE49-F238E27FC236}">
              <a16:creationId xmlns:a16="http://schemas.microsoft.com/office/drawing/2014/main" id="{FE6D1CEC-664D-4BF3-A27A-90F78AE7E468}"/>
            </a:ext>
          </a:extLst>
        </xdr:cNvPr>
        <xdr:cNvSpPr txBox="1"/>
      </xdr:nvSpPr>
      <xdr:spPr>
        <a:xfrm>
          <a:off x="17776267" y="176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453" name="n_3aveValue【庁舎】&#10;一人当たり面積">
          <a:extLst>
            <a:ext uri="{FF2B5EF4-FFF2-40B4-BE49-F238E27FC236}">
              <a16:creationId xmlns:a16="http://schemas.microsoft.com/office/drawing/2014/main" id="{C4F0ECC1-D0F7-40F4-B194-92B883EFEB81}"/>
            </a:ext>
          </a:extLst>
        </xdr:cNvPr>
        <xdr:cNvSpPr txBox="1"/>
      </xdr:nvSpPr>
      <xdr:spPr>
        <a:xfrm>
          <a:off x="1700156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454" name="n_4aveValue【庁舎】&#10;一人当たり面積">
          <a:extLst>
            <a:ext uri="{FF2B5EF4-FFF2-40B4-BE49-F238E27FC236}">
              <a16:creationId xmlns:a16="http://schemas.microsoft.com/office/drawing/2014/main" id="{21E9B1A8-DF48-4F42-B608-FF5719C960A5}"/>
            </a:ext>
          </a:extLst>
        </xdr:cNvPr>
        <xdr:cNvSpPr txBox="1"/>
      </xdr:nvSpPr>
      <xdr:spPr>
        <a:xfrm>
          <a:off x="16226867" y="1765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27449</xdr:rowOff>
    </xdr:from>
    <xdr:ext cx="469744" cy="259045"/>
    <xdr:sp macro="" textlink="">
      <xdr:nvSpPr>
        <xdr:cNvPr id="455" name="n_1mainValue【庁舎】&#10;一人当たり面積">
          <a:extLst>
            <a:ext uri="{FF2B5EF4-FFF2-40B4-BE49-F238E27FC236}">
              <a16:creationId xmlns:a16="http://schemas.microsoft.com/office/drawing/2014/main" id="{374AEF65-7B11-4CEB-8665-B9F8052026B3}"/>
            </a:ext>
          </a:extLst>
        </xdr:cNvPr>
        <xdr:cNvSpPr txBox="1"/>
      </xdr:nvSpPr>
      <xdr:spPr>
        <a:xfrm>
          <a:off x="18561127" y="1813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30115</xdr:rowOff>
    </xdr:from>
    <xdr:ext cx="469744" cy="259045"/>
    <xdr:sp macro="" textlink="">
      <xdr:nvSpPr>
        <xdr:cNvPr id="456" name="n_2mainValue【庁舎】&#10;一人当たり面積">
          <a:extLst>
            <a:ext uri="{FF2B5EF4-FFF2-40B4-BE49-F238E27FC236}">
              <a16:creationId xmlns:a16="http://schemas.microsoft.com/office/drawing/2014/main" id="{3ECCB87C-D5D1-444B-9985-7F582F41CAAA}"/>
            </a:ext>
          </a:extLst>
        </xdr:cNvPr>
        <xdr:cNvSpPr txBox="1"/>
      </xdr:nvSpPr>
      <xdr:spPr>
        <a:xfrm>
          <a:off x="17776267" y="1813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32021</xdr:rowOff>
    </xdr:from>
    <xdr:ext cx="469744" cy="259045"/>
    <xdr:sp macro="" textlink="">
      <xdr:nvSpPr>
        <xdr:cNvPr id="457" name="n_3mainValue【庁舎】&#10;一人当たり面積">
          <a:extLst>
            <a:ext uri="{FF2B5EF4-FFF2-40B4-BE49-F238E27FC236}">
              <a16:creationId xmlns:a16="http://schemas.microsoft.com/office/drawing/2014/main" id="{A779FF81-EC42-4B85-B44F-3617D5EDFA3C}"/>
            </a:ext>
          </a:extLst>
        </xdr:cNvPr>
        <xdr:cNvSpPr txBox="1"/>
      </xdr:nvSpPr>
      <xdr:spPr>
        <a:xfrm>
          <a:off x="17001567" y="181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34689</xdr:rowOff>
    </xdr:from>
    <xdr:ext cx="469744" cy="259045"/>
    <xdr:sp macro="" textlink="">
      <xdr:nvSpPr>
        <xdr:cNvPr id="458" name="n_4mainValue【庁舎】&#10;一人当たり面積">
          <a:extLst>
            <a:ext uri="{FF2B5EF4-FFF2-40B4-BE49-F238E27FC236}">
              <a16:creationId xmlns:a16="http://schemas.microsoft.com/office/drawing/2014/main" id="{BFCA0C4D-9D58-4A85-AA3D-35183F6186A1}"/>
            </a:ext>
          </a:extLst>
        </xdr:cNvPr>
        <xdr:cNvSpPr txBox="1"/>
      </xdr:nvSpPr>
      <xdr:spPr>
        <a:xfrm>
          <a:off x="16226867" y="1813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a:extLst>
            <a:ext uri="{FF2B5EF4-FFF2-40B4-BE49-F238E27FC236}">
              <a16:creationId xmlns:a16="http://schemas.microsoft.com/office/drawing/2014/main" id="{B6EE7304-A3DF-4F76-9F4B-481370DEE9D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a:extLst>
            <a:ext uri="{FF2B5EF4-FFF2-40B4-BE49-F238E27FC236}">
              <a16:creationId xmlns:a16="http://schemas.microsoft.com/office/drawing/2014/main" id="{42B6F1C1-0798-466C-BA24-BB6292AED57B}"/>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a:extLst>
            <a:ext uri="{FF2B5EF4-FFF2-40B4-BE49-F238E27FC236}">
              <a16:creationId xmlns:a16="http://schemas.microsoft.com/office/drawing/2014/main" id="{662CFB60-975A-4230-A8B9-EF6967FEDB2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体育館、プールについて有形固定資産減価償却率が類似団体内平均値を下回っている。これは経過年数が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年以内と比較的新しい建物であるためである。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今後は、個別施設計画に基づき、地域住民の利用状況・ニーズを考慮しした上で、修繕、更新し長寿命化を図る。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特に、体育館は、経年劣化によるものではなく、鳥害による屋根の破損が激しく、漏水しているため、令和５年度に屋根、外壁の大規模改修を実施予定である。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一般廃棄物処理施設については、経過年数が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年となっており、こちらも比較的新しい建物であるが、耐用年数が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年と短いため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現在の処理施設は令和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年度に埋め立て終了となる予定であるため、同年に建替を計画している。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庁舎については、経過年数が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年と老朽化が進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み、津波浸水区域でもあることから、令和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年度に建替えを実施している。このため、有形固定資産減価償却率が前年度比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3,811
3,686
110.63
5,245,972
5,220,639
23,914
1,881,761
3,273,579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ここ数年、税収が安定していることにより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中盤を維持し、令和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人口の減少や基幹産業である漁業の長引く不振により、税収等の自主財源の割合が低い状況であることから、今後も、行政の効率化に努め、財政の健全化を図り、自主財源の確保と財政基盤の強化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141410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１６年度に９０％を超えた以降、行財政改革により義務的経費の削減に努め、高利率の地方債の繰上償還の実施、退職者不補充等による職員数の削減で人件費を抑制したことなどの効果もあり、平成２４年度まで８０％台を維持していた。しかし、平成２５年度より毎年増加傾向にあり、要因として、各施設における経常経費が上昇傾向にあることや、職員数の増加による人件費の増加により、９０％を超えている。今後も、経常的経費の削減に努め、町の魅力発信に向けた関連経費も併せて精査し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85090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1217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67854</xdr:rowOff>
    </xdr:from>
    <xdr:to>
      <xdr:col>19</xdr:col>
      <xdr:colOff>133350</xdr:colOff>
      <xdr:row>65</xdr:row>
      <xdr:rowOff>85090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2121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67854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1810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163467</xdr:rowOff>
    </xdr:from>
    <xdr:to>
      <xdr:col>11</xdr:col>
      <xdr:colOff>31750</xdr:colOff>
      <xdr:row>65</xdr:row>
      <xdr:rowOff>36830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13626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17054</xdr:rowOff>
    </xdr:from>
    <xdr:to>
      <xdr:col>15</xdr:col>
      <xdr:colOff>133350</xdr:colOff>
      <xdr:row>65</xdr:row>
      <xdr:rowOff>118654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103431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24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112667</xdr:rowOff>
    </xdr:from>
    <xdr:to>
      <xdr:col>7</xdr:col>
      <xdr:colOff>31750</xdr:colOff>
      <xdr:row>65</xdr:row>
      <xdr:rowOff>42817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27594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1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[393,798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の維持管理業務の大部分を民間業者へ委託したことや、システム導入維持に係る維持管理経費が増加したため、人口１人あたりの人件費・物件費等決算額は増加傾向にあるものの、ここ数年は類似団体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今後も、適正な定員管理やコストの低減化に努め、財政の健全化を図りたい。</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61308</xdr:rowOff>
    </xdr:from>
    <xdr:to>
      <xdr:col>23</xdr:col>
      <xdr:colOff>133350</xdr:colOff>
      <xdr:row>80</xdr:row>
      <xdr:rowOff>134993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77308"/>
          <a:ext cx="8382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23073</xdr:rowOff>
    </xdr:from>
    <xdr:to>
      <xdr:col>19</xdr:col>
      <xdr:colOff>133350</xdr:colOff>
      <xdr:row>80</xdr:row>
      <xdr:rowOff>61308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39073"/>
          <a:ext cx="889000" cy="3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9641</xdr:rowOff>
    </xdr:from>
    <xdr:to>
      <xdr:col>15</xdr:col>
      <xdr:colOff>82550</xdr:colOff>
      <xdr:row>80</xdr:row>
      <xdr:rowOff>23073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25641"/>
          <a:ext cx="8890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9641</xdr:rowOff>
    </xdr:from>
    <xdr:to>
      <xdr:col>11</xdr:col>
      <xdr:colOff>31750</xdr:colOff>
      <xdr:row>80</xdr:row>
      <xdr:rowOff>28200</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725641"/>
          <a:ext cx="889000" cy="1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84193</xdr:rowOff>
    </xdr:from>
    <xdr:to>
      <xdr:col>23</xdr:col>
      <xdr:colOff>184150</xdr:colOff>
      <xdr:row>81</xdr:row>
      <xdr:rowOff>14343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100720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10508</xdr:rowOff>
    </xdr:from>
    <xdr:to>
      <xdr:col>19</xdr:col>
      <xdr:colOff>184150</xdr:colOff>
      <xdr:row>80</xdr:row>
      <xdr:rowOff>112108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2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122285</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49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143723</xdr:rowOff>
    </xdr:from>
    <xdr:to>
      <xdr:col>15</xdr:col>
      <xdr:colOff>133350</xdr:colOff>
      <xdr:row>80</xdr:row>
      <xdr:rowOff>73873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84050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5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130291</xdr:rowOff>
    </xdr:from>
    <xdr:to>
      <xdr:col>11</xdr:col>
      <xdr:colOff>82550</xdr:colOff>
      <xdr:row>80</xdr:row>
      <xdr:rowOff>60441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70618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4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148850</xdr:rowOff>
    </xdr:from>
    <xdr:to>
      <xdr:col>7</xdr:col>
      <xdr:colOff>31750</xdr:colOff>
      <xdr:row>80</xdr:row>
      <xdr:rowOff>79000</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89177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当町の職員給与については、特殊勤務手当の廃止を行うなど、給与の適正化に努めるとともに、総人件費の抑制を図っている。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令和２年度においては、採用・退職の兼ね合いで０．６増加した。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今後も国における給与制度改革を見据えながら、町民の納得・支持を得られる給与制度の構築に努める。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135255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0152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99061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910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93027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9108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80963</xdr:rowOff>
    </xdr:from>
    <xdr:to>
      <xdr:col>68</xdr:col>
      <xdr:colOff>152400</xdr:colOff>
      <xdr:row>87</xdr:row>
      <xdr:rowOff>93027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9711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84455</xdr:rowOff>
    </xdr:from>
    <xdr:to>
      <xdr:col>81</xdr:col>
      <xdr:colOff>95250</xdr:colOff>
      <xdr:row>88</xdr:row>
      <xdr:rowOff>14605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56532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42227</xdr:rowOff>
    </xdr:from>
    <xdr:to>
      <xdr:col>68</xdr:col>
      <xdr:colOff>203200</xdr:colOff>
      <xdr:row>87</xdr:row>
      <xdr:rowOff>143827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128604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機構改革による課の統合や過去からの新規採用抑制策により類似団体平均を大きく下回っていたが、平成２９年度以降、定員管理に努めながらも、能動的な業務体制づくりを進めることから、新規採用を積極的に進めている。今後も、定員管理計画等を踏まえ、民間委託の推進等に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52057</xdr:rowOff>
    </xdr:from>
    <xdr:to>
      <xdr:col>81</xdr:col>
      <xdr:colOff>44450</xdr:colOff>
      <xdr:row>61</xdr:row>
      <xdr:rowOff>55918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10507"/>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51333</xdr:rowOff>
    </xdr:from>
    <xdr:to>
      <xdr:col>77</xdr:col>
      <xdr:colOff>44450</xdr:colOff>
      <xdr:row>61</xdr:row>
      <xdr:rowOff>52057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09783"/>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33960</xdr:rowOff>
    </xdr:from>
    <xdr:to>
      <xdr:col>72</xdr:col>
      <xdr:colOff>203200</xdr:colOff>
      <xdr:row>61</xdr:row>
      <xdr:rowOff>51333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92410"/>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162458</xdr:rowOff>
    </xdr:from>
    <xdr:to>
      <xdr:col>68</xdr:col>
      <xdr:colOff>152400</xdr:colOff>
      <xdr:row>61</xdr:row>
      <xdr:rowOff>33960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49458"/>
          <a:ext cx="8890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5118</xdr:rowOff>
    </xdr:from>
    <xdr:to>
      <xdr:col>81</xdr:col>
      <xdr:colOff>95250</xdr:colOff>
      <xdr:row>61</xdr:row>
      <xdr:rowOff>106718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21645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1257</xdr:rowOff>
    </xdr:from>
    <xdr:to>
      <xdr:col>77</xdr:col>
      <xdr:colOff>95250</xdr:colOff>
      <xdr:row>61</xdr:row>
      <xdr:rowOff>102857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113034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2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533</xdr:rowOff>
    </xdr:from>
    <xdr:to>
      <xdr:col>73</xdr:col>
      <xdr:colOff>44450</xdr:colOff>
      <xdr:row>61</xdr:row>
      <xdr:rowOff>102133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112310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2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154610</xdr:rowOff>
    </xdr:from>
    <xdr:to>
      <xdr:col>68</xdr:col>
      <xdr:colOff>203200</xdr:colOff>
      <xdr:row>61</xdr:row>
      <xdr:rowOff>84760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94937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1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111658</xdr:rowOff>
    </xdr:from>
    <xdr:to>
      <xdr:col>64</xdr:col>
      <xdr:colOff>152400</xdr:colOff>
      <xdr:row>61</xdr:row>
      <xdr:rowOff>41808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51985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6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臨時財政対策債等の償還完了により公債費比率が減少した。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今後、役場建替の償還開始や施設の更新を予定していることから、必要最低限の地方債を発行し、実質公債費比率の上昇を極力抑えたい。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153670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75978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30480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86783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8884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86783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9206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新規地方債借入の抑制や償還完了により、一般会計に係る地方債残高及び債務負担行為に基づく支出予定額は年々減少している。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また、財政調整基金等の積立てによる充当可能基金は増加しており、将来負担比率は算出されていない。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今後も、将来への負担を少しでも軽減するよう、財政の健全化を図りたい。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3,811
3,686
110.63
5,245,972
5,220,639
23,914
1,881,761
3,273,579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退職による職員数の減により人件費が減少した。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今後も、定員管理計画等を踏まえ、民間委託の推進等により適切な定員管理に努める。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369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9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35052</xdr:rowOff>
    </xdr:from>
    <xdr:to>
      <xdr:col>20</xdr:col>
      <xdr:colOff>38100</xdr:colOff>
      <xdr:row>38</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121429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ここ数年、各種業務の民間委託等の導入やシステム化に伴う経費の増加のため、近年は類似団体の平均を上回っている。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今後も、コストの低減を図り、これらの経費を抑制していく必要がある。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44704</xdr:rowOff>
    </xdr:from>
    <xdr:to>
      <xdr:col>82</xdr:col>
      <xdr:colOff>107950</xdr:colOff>
      <xdr:row>19</xdr:row>
      <xdr:rowOff>51562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30804"/>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51562</xdr:rowOff>
    </xdr:from>
    <xdr:to>
      <xdr:col>78</xdr:col>
      <xdr:colOff>69850</xdr:colOff>
      <xdr:row>19</xdr:row>
      <xdr:rowOff>129286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3091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129286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3274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120142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3274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165354</xdr:rowOff>
    </xdr:from>
    <xdr:to>
      <xdr:col>82</xdr:col>
      <xdr:colOff>158750</xdr:colOff>
      <xdr:row>18</xdr:row>
      <xdr:rowOff>95504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137431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762</xdr:rowOff>
    </xdr:from>
    <xdr:to>
      <xdr:col>78</xdr:col>
      <xdr:colOff>120650</xdr:colOff>
      <xdr:row>19</xdr:row>
      <xdr:rowOff>102362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87139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4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78486</xdr:rowOff>
    </xdr:from>
    <xdr:to>
      <xdr:col>74</xdr:col>
      <xdr:colOff>31750</xdr:colOff>
      <xdr:row>20</xdr:row>
      <xdr:rowOff>8636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164863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69342</xdr:rowOff>
    </xdr:from>
    <xdr:to>
      <xdr:col>65</xdr:col>
      <xdr:colOff>53975</xdr:colOff>
      <xdr:row>19</xdr:row>
      <xdr:rowOff>170942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155719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０年度から、町の単独施策として実施した子ども医療費給付事業により、類似団体平均より指数が上昇している。また、受給対象年齢を平成２７年度より高校生まで拡大したため、類似団体平均から数値が離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今後も、単独施策等の事業を行う際には、将来的な負担増加に繋がらないよう、厳しく精査したうえで事業実施していく。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82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その他に係る経常収支比率については、国民健康保険事業会計や介護保険事業会計等に対する事務費等繰出金が主なものであり、類似団体平均と比較して１．７％下回っている。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153670</xdr:rowOff>
    </xdr:from>
    <xdr:to>
      <xdr:col>82</xdr:col>
      <xdr:colOff>107950</xdr:colOff>
      <xdr:row>55</xdr:row>
      <xdr:rowOff>16510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119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54</xdr:row>
      <xdr:rowOff>153670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408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138430</xdr:rowOff>
    </xdr:from>
    <xdr:to>
      <xdr:col>73</xdr:col>
      <xdr:colOff>180975</xdr:colOff>
      <xdr:row>54</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396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385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102870</xdr:rowOff>
    </xdr:from>
    <xdr:to>
      <xdr:col>78</xdr:col>
      <xdr:colOff>120650</xdr:colOff>
      <xdr:row>55</xdr:row>
      <xdr:rowOff>33020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43197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3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87630</xdr:rowOff>
    </xdr:from>
    <xdr:to>
      <xdr:col>69</xdr:col>
      <xdr:colOff>142875</xdr:colOff>
      <xdr:row>55</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27957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1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消防事務組合、廃棄物処理広域連合などの一部事務組合に対する負担金が大きな比重を占め、類似団体平均を上回っている。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関係団体と連携し、過度の負担とならないよう数値の低減に努めたい。</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39</xdr:row>
      <xdr:rowOff>78994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7061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33274</xdr:rowOff>
    </xdr:from>
    <xdr:to>
      <xdr:col>78</xdr:col>
      <xdr:colOff>69850</xdr:colOff>
      <xdr:row>39</xdr:row>
      <xdr:rowOff>78994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7198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5842</xdr:rowOff>
    </xdr:from>
    <xdr:to>
      <xdr:col>73</xdr:col>
      <xdr:colOff>180975</xdr:colOff>
      <xdr:row>39</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692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122428</xdr:rowOff>
    </xdr:from>
    <xdr:to>
      <xdr:col>69</xdr:col>
      <xdr:colOff>92075</xdr:colOff>
      <xdr:row>39</xdr:row>
      <xdr:rowOff>5842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6375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112285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28194</xdr:rowOff>
    </xdr:from>
    <xdr:to>
      <xdr:col>78</xdr:col>
      <xdr:colOff>120650</xdr:colOff>
      <xdr:row>39</xdr:row>
      <xdr:rowOff>129794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114571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126492</xdr:rowOff>
    </xdr:from>
    <xdr:to>
      <xdr:col>69</xdr:col>
      <xdr:colOff>142875</xdr:colOff>
      <xdr:row>39</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41419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71628</xdr:rowOff>
    </xdr:from>
    <xdr:to>
      <xdr:col>65</xdr:col>
      <xdr:colOff>53975</xdr:colOff>
      <xdr:row>39</xdr:row>
      <xdr:rowOff>1778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158005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平成２９年度に繰上償還を実施したことにより、公債費における経常収支比率は１０％台で推移しており、令和２年度は類似団体平均を７．５％下回っている。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今後も、過度な地方債発行の抑制に努めながら、将来を見据えた公債費の管理を行っていく。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77470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05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77470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13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153670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913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75</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12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３年度まではほぼ横ばいで推移していたが、平成２４年度以降物件費の増加により上昇傾向にある。主な要因は、各種業務の民間委託やシステム化などの経費の増加によるものである。令和２年度においては、人件費の影響により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今後も、コストの低減を図り、これらの経費を抑制していく必要がある。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91077</xdr:rowOff>
    </xdr:from>
    <xdr:to>
      <xdr:col>82</xdr:col>
      <xdr:colOff>107950</xdr:colOff>
      <xdr:row>79</xdr:row>
      <xdr:rowOff>99242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6417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99242</xdr:rowOff>
    </xdr:from>
    <xdr:to>
      <xdr:col>78</xdr:col>
      <xdr:colOff>69850</xdr:colOff>
      <xdr:row>79</xdr:row>
      <xdr:rowOff>102507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6437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79</xdr:row>
      <xdr:rowOff>102507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5327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107406</xdr:rowOff>
    </xdr:from>
    <xdr:to>
      <xdr:col>69</xdr:col>
      <xdr:colOff>92075</xdr:colOff>
      <xdr:row>78</xdr:row>
      <xdr:rowOff>159657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805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40277</xdr:rowOff>
    </xdr:from>
    <xdr:to>
      <xdr:col>82</xdr:col>
      <xdr:colOff>158750</xdr:colOff>
      <xdr:row>78</xdr:row>
      <xdr:rowOff>141877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12354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48442</xdr:rowOff>
    </xdr:from>
    <xdr:to>
      <xdr:col>78</xdr:col>
      <xdr:colOff>120650</xdr:colOff>
      <xdr:row>79</xdr:row>
      <xdr:rowOff>150042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134819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67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51707</xdr:rowOff>
    </xdr:from>
    <xdr:to>
      <xdr:col>74</xdr:col>
      <xdr:colOff>31750</xdr:colOff>
      <xdr:row>79</xdr:row>
      <xdr:rowOff>153307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138084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108857</xdr:rowOff>
    </xdr:from>
    <xdr:to>
      <xdr:col>69</xdr:col>
      <xdr:colOff>142875</xdr:colOff>
      <xdr:row>79</xdr:row>
      <xdr:rowOff>39007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23784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56606</xdr:rowOff>
    </xdr:from>
    <xdr:to>
      <xdr:col>65</xdr:col>
      <xdr:colOff>53975</xdr:colOff>
      <xdr:row>78</xdr:row>
      <xdr:rowOff>158206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142983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1674</xdr:rowOff>
    </xdr:from>
    <xdr:to>
      <xdr:col>29</xdr:col>
      <xdr:colOff>127000</xdr:colOff>
      <xdr:row>18</xdr:row>
      <xdr:rowOff>22827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35399"/>
          <a:ext cx="647700" cy="21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22827</xdr:rowOff>
    </xdr:from>
    <xdr:to>
      <xdr:col>26</xdr:col>
      <xdr:colOff>50800</xdr:colOff>
      <xdr:row>18</xdr:row>
      <xdr:rowOff>49434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56552"/>
          <a:ext cx="698500" cy="26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49434</xdr:rowOff>
    </xdr:from>
    <xdr:to>
      <xdr:col>22</xdr:col>
      <xdr:colOff>114300</xdr:colOff>
      <xdr:row>18</xdr:row>
      <xdr:rowOff>69997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83159"/>
          <a:ext cx="698500" cy="20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69997</xdr:rowOff>
    </xdr:from>
    <xdr:to>
      <xdr:col>18</xdr:col>
      <xdr:colOff>177800</xdr:colOff>
      <xdr:row>18</xdr:row>
      <xdr:rowOff>79941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03722"/>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122324</xdr:rowOff>
    </xdr:from>
    <xdr:to>
      <xdr:col>29</xdr:col>
      <xdr:colOff>177800</xdr:colOff>
      <xdr:row>18</xdr:row>
      <xdr:rowOff>52474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94401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143477</xdr:rowOff>
    </xdr:from>
    <xdr:to>
      <xdr:col>26</xdr:col>
      <xdr:colOff>101600</xdr:colOff>
      <xdr:row>18</xdr:row>
      <xdr:rowOff>73627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05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58404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2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170084</xdr:rowOff>
    </xdr:from>
    <xdr:to>
      <xdr:col>22</xdr:col>
      <xdr:colOff>165100</xdr:colOff>
      <xdr:row>18</xdr:row>
      <xdr:rowOff>100234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32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85011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1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19197</xdr:rowOff>
    </xdr:from>
    <xdr:to>
      <xdr:col>19</xdr:col>
      <xdr:colOff>38100</xdr:colOff>
      <xdr:row>18</xdr:row>
      <xdr:rowOff>120797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5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105574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29141</xdr:rowOff>
    </xdr:from>
    <xdr:to>
      <xdr:col>15</xdr:col>
      <xdr:colOff>101600</xdr:colOff>
      <xdr:row>18</xdr:row>
      <xdr:rowOff>130741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115518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4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125263</xdr:rowOff>
    </xdr:from>
    <xdr:to>
      <xdr:col>29</xdr:col>
      <xdr:colOff>127000</xdr:colOff>
      <xdr:row>36</xdr:row>
      <xdr:rowOff>136891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78513"/>
          <a:ext cx="647700" cy="1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136891</xdr:rowOff>
    </xdr:from>
    <xdr:to>
      <xdr:col>26</xdr:col>
      <xdr:colOff>50800</xdr:colOff>
      <xdr:row>37</xdr:row>
      <xdr:rowOff>12692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90141"/>
          <a:ext cx="698500" cy="47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45542</xdr:rowOff>
    </xdr:from>
    <xdr:to>
      <xdr:col>22</xdr:col>
      <xdr:colOff>114300</xdr:colOff>
      <xdr:row>37</xdr:row>
      <xdr:rowOff>12692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98792"/>
          <a:ext cx="698500" cy="138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45542</xdr:rowOff>
    </xdr:from>
    <xdr:to>
      <xdr:col>18</xdr:col>
      <xdr:colOff>177800</xdr:colOff>
      <xdr:row>36</xdr:row>
      <xdr:rowOff>86240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98792"/>
          <a:ext cx="698500" cy="4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74463</xdr:rowOff>
    </xdr:from>
    <xdr:to>
      <xdr:col>29</xdr:col>
      <xdr:colOff>177800</xdr:colOff>
      <xdr:row>37</xdr:row>
      <xdr:rowOff>4613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27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46540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86091</xdr:rowOff>
    </xdr:from>
    <xdr:to>
      <xdr:col>26</xdr:col>
      <xdr:colOff>101600</xdr:colOff>
      <xdr:row>37</xdr:row>
      <xdr:rowOff>16241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39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1018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2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133342</xdr:rowOff>
    </xdr:from>
    <xdr:to>
      <xdr:col>22</xdr:col>
      <xdr:colOff>165100</xdr:colOff>
      <xdr:row>37</xdr:row>
      <xdr:rowOff>63492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86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48269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7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337642</xdr:rowOff>
    </xdr:from>
    <xdr:to>
      <xdr:col>19</xdr:col>
      <xdr:colOff>38100</xdr:colOff>
      <xdr:row>36</xdr:row>
      <xdr:rowOff>96342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4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81119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35440</xdr:rowOff>
    </xdr:from>
    <xdr:to>
      <xdr:col>15</xdr:col>
      <xdr:colOff>101600</xdr:colOff>
      <xdr:row>36</xdr:row>
      <xdr:rowOff>137040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88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121817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7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3,811
3,686
110.63
5,245,972
5,220,639
23,914
1,881,761
3,273,579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58661</xdr:rowOff>
    </xdr:from>
    <xdr:to>
      <xdr:col>24</xdr:col>
      <xdr:colOff>63500</xdr:colOff>
      <xdr:row>37</xdr:row>
      <xdr:rowOff>111215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02311"/>
          <a:ext cx="838200" cy="5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111215</xdr:rowOff>
    </xdr:from>
    <xdr:to>
      <xdr:col>19</xdr:col>
      <xdr:colOff>177800</xdr:colOff>
      <xdr:row>37</xdr:row>
      <xdr:rowOff>129832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54865"/>
          <a:ext cx="8890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129832</xdr:rowOff>
    </xdr:from>
    <xdr:to>
      <xdr:col>15</xdr:col>
      <xdr:colOff>50800</xdr:colOff>
      <xdr:row>37</xdr:row>
      <xdr:rowOff>139791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3482"/>
          <a:ext cx="8890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139791</xdr:rowOff>
    </xdr:from>
    <xdr:to>
      <xdr:col>10</xdr:col>
      <xdr:colOff>114300</xdr:colOff>
      <xdr:row>37</xdr:row>
      <xdr:rowOff>143683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83441"/>
          <a:ext cx="889000" cy="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7861</xdr:rowOff>
    </xdr:from>
    <xdr:to>
      <xdr:col>24</xdr:col>
      <xdr:colOff>114300</xdr:colOff>
      <xdr:row>37</xdr:row>
      <xdr:rowOff>109461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157738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60415</xdr:rowOff>
    </xdr:from>
    <xdr:to>
      <xdr:col>20</xdr:col>
      <xdr:colOff>38100</xdr:colOff>
      <xdr:row>37</xdr:row>
      <xdr:rowOff>162015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153142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9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79032</xdr:rowOff>
    </xdr:from>
    <xdr:to>
      <xdr:col>15</xdr:col>
      <xdr:colOff>101600</xdr:colOff>
      <xdr:row>38</xdr:row>
      <xdr:rowOff>9182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309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88991</xdr:rowOff>
    </xdr:from>
    <xdr:to>
      <xdr:col>10</xdr:col>
      <xdr:colOff>165100</xdr:colOff>
      <xdr:row>38</xdr:row>
      <xdr:rowOff>19141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10268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2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92883</xdr:rowOff>
    </xdr:from>
    <xdr:to>
      <xdr:col>6</xdr:col>
      <xdr:colOff>38100</xdr:colOff>
      <xdr:row>38</xdr:row>
      <xdr:rowOff>23033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14160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158859</xdr:rowOff>
    </xdr:from>
    <xdr:to>
      <xdr:col>24</xdr:col>
      <xdr:colOff>63500</xdr:colOff>
      <xdr:row>57</xdr:row>
      <xdr:rowOff>43616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60059"/>
          <a:ext cx="838200" cy="5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43616</xdr:rowOff>
    </xdr:from>
    <xdr:to>
      <xdr:col>19</xdr:col>
      <xdr:colOff>177800</xdr:colOff>
      <xdr:row>57</xdr:row>
      <xdr:rowOff>91277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16266"/>
          <a:ext cx="889000" cy="4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91277</xdr:rowOff>
    </xdr:from>
    <xdr:to>
      <xdr:col>15</xdr:col>
      <xdr:colOff>50800</xdr:colOff>
      <xdr:row>57</xdr:row>
      <xdr:rowOff>111883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63927"/>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54971</xdr:rowOff>
    </xdr:from>
    <xdr:to>
      <xdr:col>10</xdr:col>
      <xdr:colOff>114300</xdr:colOff>
      <xdr:row>57</xdr:row>
      <xdr:rowOff>111883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27621"/>
          <a:ext cx="889000" cy="5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108059</xdr:rowOff>
    </xdr:from>
    <xdr:to>
      <xdr:col>24</xdr:col>
      <xdr:colOff>114300</xdr:colOff>
      <xdr:row>57</xdr:row>
      <xdr:rowOff>38209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86486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8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164266</xdr:rowOff>
    </xdr:from>
    <xdr:to>
      <xdr:col>20</xdr:col>
      <xdr:colOff>38100</xdr:colOff>
      <xdr:row>57</xdr:row>
      <xdr:rowOff>94416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85543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5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40477</xdr:rowOff>
    </xdr:from>
    <xdr:to>
      <xdr:col>15</xdr:col>
      <xdr:colOff>101600</xdr:colOff>
      <xdr:row>57</xdr:row>
      <xdr:rowOff>142077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133204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0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61083</xdr:rowOff>
    </xdr:from>
    <xdr:to>
      <xdr:col>10</xdr:col>
      <xdr:colOff>165100</xdr:colOff>
      <xdr:row>57</xdr:row>
      <xdr:rowOff>162683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3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153810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2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4171</xdr:rowOff>
    </xdr:from>
    <xdr:to>
      <xdr:col>6</xdr:col>
      <xdr:colOff>38100</xdr:colOff>
      <xdr:row>57</xdr:row>
      <xdr:rowOff>105771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96898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6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154932</xdr:rowOff>
    </xdr:from>
    <xdr:to>
      <xdr:col>24</xdr:col>
      <xdr:colOff>63500</xdr:colOff>
      <xdr:row>78</xdr:row>
      <xdr:rowOff>165726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28032"/>
          <a:ext cx="8382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163108</xdr:rowOff>
    </xdr:from>
    <xdr:to>
      <xdr:col>19</xdr:col>
      <xdr:colOff>177800</xdr:colOff>
      <xdr:row>78</xdr:row>
      <xdr:rowOff>165726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6208"/>
          <a:ext cx="889000" cy="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144410</xdr:rowOff>
    </xdr:from>
    <xdr:to>
      <xdr:col>15</xdr:col>
      <xdr:colOff>50800</xdr:colOff>
      <xdr:row>78</xdr:row>
      <xdr:rowOff>163108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17510"/>
          <a:ext cx="889000" cy="1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144410</xdr:rowOff>
    </xdr:from>
    <xdr:to>
      <xdr:col>10</xdr:col>
      <xdr:colOff>114300</xdr:colOff>
      <xdr:row>79</xdr:row>
      <xdr:rowOff>16286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17510"/>
          <a:ext cx="8890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104132</xdr:rowOff>
    </xdr:from>
    <xdr:to>
      <xdr:col>24</xdr:col>
      <xdr:colOff>114300</xdr:colOff>
      <xdr:row>79</xdr:row>
      <xdr:rowOff>34282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19059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114926</xdr:rowOff>
    </xdr:from>
    <xdr:to>
      <xdr:col>20</xdr:col>
      <xdr:colOff>38100</xdr:colOff>
      <xdr:row>79</xdr:row>
      <xdr:rowOff>45076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8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36203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112308</xdr:rowOff>
    </xdr:from>
    <xdr:to>
      <xdr:col>15</xdr:col>
      <xdr:colOff>101600</xdr:colOff>
      <xdr:row>79</xdr:row>
      <xdr:rowOff>42458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33585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93610</xdr:rowOff>
    </xdr:from>
    <xdr:to>
      <xdr:col>10</xdr:col>
      <xdr:colOff>165100</xdr:colOff>
      <xdr:row>79</xdr:row>
      <xdr:rowOff>23760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14887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5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136936</xdr:rowOff>
    </xdr:from>
    <xdr:to>
      <xdr:col>6</xdr:col>
      <xdr:colOff>38100</xdr:colOff>
      <xdr:row>79</xdr:row>
      <xdr:rowOff>67086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58213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10519</xdr:rowOff>
    </xdr:from>
    <xdr:to>
      <xdr:col>24</xdr:col>
      <xdr:colOff>63500</xdr:colOff>
      <xdr:row>96</xdr:row>
      <xdr:rowOff>18140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69719"/>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137185</xdr:rowOff>
    </xdr:from>
    <xdr:to>
      <xdr:col>19</xdr:col>
      <xdr:colOff>177800</xdr:colOff>
      <xdr:row>96</xdr:row>
      <xdr:rowOff>18140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24935"/>
          <a:ext cx="889000" cy="5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137185</xdr:rowOff>
    </xdr:from>
    <xdr:to>
      <xdr:col>15</xdr:col>
      <xdr:colOff>50800</xdr:colOff>
      <xdr:row>95</xdr:row>
      <xdr:rowOff>154113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24935"/>
          <a:ext cx="889000" cy="1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154113</xdr:rowOff>
    </xdr:from>
    <xdr:to>
      <xdr:col>10</xdr:col>
      <xdr:colOff>114300</xdr:colOff>
      <xdr:row>96</xdr:row>
      <xdr:rowOff>6155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41863"/>
          <a:ext cx="889000" cy="2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131169</xdr:rowOff>
    </xdr:from>
    <xdr:to>
      <xdr:col>24</xdr:col>
      <xdr:colOff>114300</xdr:colOff>
      <xdr:row>96</xdr:row>
      <xdr:rowOff>61319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109596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138790</xdr:rowOff>
    </xdr:from>
    <xdr:to>
      <xdr:col>20</xdr:col>
      <xdr:colOff>38100</xdr:colOff>
      <xdr:row>96</xdr:row>
      <xdr:rowOff>68940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60067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1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86385</xdr:rowOff>
    </xdr:from>
    <xdr:to>
      <xdr:col>15</xdr:col>
      <xdr:colOff>101600</xdr:colOff>
      <xdr:row>96</xdr:row>
      <xdr:rowOff>16535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6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103313</xdr:rowOff>
    </xdr:from>
    <xdr:to>
      <xdr:col>10</xdr:col>
      <xdr:colOff>165100</xdr:colOff>
      <xdr:row>96</xdr:row>
      <xdr:rowOff>33463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24590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8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126805</xdr:rowOff>
    </xdr:from>
    <xdr:to>
      <xdr:col>6</xdr:col>
      <xdr:colOff>38100</xdr:colOff>
      <xdr:row>96</xdr:row>
      <xdr:rowOff>56955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48082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0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145560</xdr:rowOff>
    </xdr:from>
    <xdr:to>
      <xdr:col>55</xdr:col>
      <xdr:colOff>0</xdr:colOff>
      <xdr:row>37</xdr:row>
      <xdr:rowOff>102743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46310"/>
          <a:ext cx="838200" cy="30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102743</xdr:rowOff>
    </xdr:from>
    <xdr:to>
      <xdr:col>50</xdr:col>
      <xdr:colOff>114300</xdr:colOff>
      <xdr:row>37</xdr:row>
      <xdr:rowOff>150471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46393"/>
          <a:ext cx="889000" cy="4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145345</xdr:rowOff>
    </xdr:from>
    <xdr:to>
      <xdr:col>45</xdr:col>
      <xdr:colOff>177800</xdr:colOff>
      <xdr:row>37</xdr:row>
      <xdr:rowOff>150471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88995"/>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75010</xdr:rowOff>
    </xdr:from>
    <xdr:to>
      <xdr:col>41</xdr:col>
      <xdr:colOff>50800</xdr:colOff>
      <xdr:row>37</xdr:row>
      <xdr:rowOff>145345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18660"/>
          <a:ext cx="889000" cy="7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94760</xdr:rowOff>
    </xdr:from>
    <xdr:to>
      <xdr:col>55</xdr:col>
      <xdr:colOff>50800</xdr:colOff>
      <xdr:row>36</xdr:row>
      <xdr:rowOff>24910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73187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7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51943</xdr:rowOff>
    </xdr:from>
    <xdr:to>
      <xdr:col>50</xdr:col>
      <xdr:colOff>165100</xdr:colOff>
      <xdr:row>37</xdr:row>
      <xdr:rowOff>153543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144670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8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99671</xdr:rowOff>
    </xdr:from>
    <xdr:to>
      <xdr:col>46</xdr:col>
      <xdr:colOff>38100</xdr:colOff>
      <xdr:row>38</xdr:row>
      <xdr:rowOff>29821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20948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3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94545</xdr:rowOff>
    </xdr:from>
    <xdr:to>
      <xdr:col>41</xdr:col>
      <xdr:colOff>101600</xdr:colOff>
      <xdr:row>38</xdr:row>
      <xdr:rowOff>24695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15822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3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24210</xdr:rowOff>
    </xdr:from>
    <xdr:to>
      <xdr:col>36</xdr:col>
      <xdr:colOff>165100</xdr:colOff>
      <xdr:row>37</xdr:row>
      <xdr:rowOff>125810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116937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46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34831</xdr:rowOff>
    </xdr:from>
    <xdr:to>
      <xdr:col>55</xdr:col>
      <xdr:colOff>0</xdr:colOff>
      <xdr:row>59</xdr:row>
      <xdr:rowOff>13626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78931"/>
          <a:ext cx="838200" cy="15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13626</xdr:rowOff>
    </xdr:from>
    <xdr:to>
      <xdr:col>50</xdr:col>
      <xdr:colOff>114300</xdr:colOff>
      <xdr:row>59</xdr:row>
      <xdr:rowOff>23482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129176"/>
          <a:ext cx="889000" cy="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5061</xdr:rowOff>
    </xdr:from>
    <xdr:to>
      <xdr:col>45</xdr:col>
      <xdr:colOff>177800</xdr:colOff>
      <xdr:row>59</xdr:row>
      <xdr:rowOff>23482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120611"/>
          <a:ext cx="8890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5061</xdr:rowOff>
    </xdr:from>
    <xdr:to>
      <xdr:col>41</xdr:col>
      <xdr:colOff>50800</xdr:colOff>
      <xdr:row>59</xdr:row>
      <xdr:rowOff>19028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20611"/>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155481</xdr:rowOff>
    </xdr:from>
    <xdr:to>
      <xdr:col>55</xdr:col>
      <xdr:colOff>50800</xdr:colOff>
      <xdr:row>58</xdr:row>
      <xdr:rowOff>85631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6908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7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134276</xdr:rowOff>
    </xdr:from>
    <xdr:to>
      <xdr:col>50</xdr:col>
      <xdr:colOff>165100</xdr:colOff>
      <xdr:row>59</xdr:row>
      <xdr:rowOff>64426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55553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7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144132</xdr:rowOff>
    </xdr:from>
    <xdr:to>
      <xdr:col>46</xdr:col>
      <xdr:colOff>38100</xdr:colOff>
      <xdr:row>59</xdr:row>
      <xdr:rowOff>74282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65409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8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125711</xdr:rowOff>
    </xdr:from>
    <xdr:to>
      <xdr:col>41</xdr:col>
      <xdr:colOff>101600</xdr:colOff>
      <xdr:row>59</xdr:row>
      <xdr:rowOff>55861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46988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6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139678</xdr:rowOff>
    </xdr:from>
    <xdr:to>
      <xdr:col>36</xdr:col>
      <xdr:colOff>165100</xdr:colOff>
      <xdr:row>59</xdr:row>
      <xdr:rowOff>69828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8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60955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7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23484</xdr:rowOff>
    </xdr:from>
    <xdr:to>
      <xdr:col>55</xdr:col>
      <xdr:colOff>0</xdr:colOff>
      <xdr:row>79</xdr:row>
      <xdr:rowOff>26234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68034"/>
          <a:ext cx="838200" cy="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26234</xdr:rowOff>
    </xdr:from>
    <xdr:to>
      <xdr:col>50</xdr:col>
      <xdr:colOff>114300</xdr:colOff>
      <xdr:row>79</xdr:row>
      <xdr:rowOff>33468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70784"/>
          <a:ext cx="8890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33468</xdr:rowOff>
    </xdr:from>
    <xdr:to>
      <xdr:col>45</xdr:col>
      <xdr:colOff>177800</xdr:colOff>
      <xdr:row>79</xdr:row>
      <xdr:rowOff>40182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78018"/>
          <a:ext cx="8890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40173</xdr:rowOff>
    </xdr:from>
    <xdr:to>
      <xdr:col>41</xdr:col>
      <xdr:colOff>50800</xdr:colOff>
      <xdr:row>79</xdr:row>
      <xdr:rowOff>40182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84723"/>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144134</xdr:rowOff>
    </xdr:from>
    <xdr:to>
      <xdr:col>55</xdr:col>
      <xdr:colOff>50800</xdr:colOff>
      <xdr:row>79</xdr:row>
      <xdr:rowOff>74284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146884</xdr:rowOff>
    </xdr:from>
    <xdr:to>
      <xdr:col>50</xdr:col>
      <xdr:colOff>165100</xdr:colOff>
      <xdr:row>79</xdr:row>
      <xdr:rowOff>77034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68161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1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154118</xdr:rowOff>
    </xdr:from>
    <xdr:to>
      <xdr:col>46</xdr:col>
      <xdr:colOff>38100</xdr:colOff>
      <xdr:row>79</xdr:row>
      <xdr:rowOff>84268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75395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160832</xdr:rowOff>
    </xdr:from>
    <xdr:to>
      <xdr:col>41</xdr:col>
      <xdr:colOff>101600</xdr:colOff>
      <xdr:row>79</xdr:row>
      <xdr:rowOff>90982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82109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2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160823</xdr:rowOff>
    </xdr:from>
    <xdr:to>
      <xdr:col>36</xdr:col>
      <xdr:colOff>165100</xdr:colOff>
      <xdr:row>79</xdr:row>
      <xdr:rowOff>90973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82100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2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110358</xdr:rowOff>
    </xdr:from>
    <xdr:to>
      <xdr:col>55</xdr:col>
      <xdr:colOff>0</xdr:colOff>
      <xdr:row>98</xdr:row>
      <xdr:rowOff>124848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41008"/>
          <a:ext cx="838200" cy="18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124639</xdr:rowOff>
    </xdr:from>
    <xdr:to>
      <xdr:col>50</xdr:col>
      <xdr:colOff>114300</xdr:colOff>
      <xdr:row>98</xdr:row>
      <xdr:rowOff>124848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26739"/>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109831</xdr:rowOff>
    </xdr:from>
    <xdr:to>
      <xdr:col>45</xdr:col>
      <xdr:colOff>177800</xdr:colOff>
      <xdr:row>98</xdr:row>
      <xdr:rowOff>124639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11931"/>
          <a:ext cx="8890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109831</xdr:rowOff>
    </xdr:from>
    <xdr:to>
      <xdr:col>41</xdr:col>
      <xdr:colOff>50800</xdr:colOff>
      <xdr:row>98</xdr:row>
      <xdr:rowOff>113469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11931"/>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59558</xdr:rowOff>
    </xdr:from>
    <xdr:to>
      <xdr:col>55</xdr:col>
      <xdr:colOff>50800</xdr:colOff>
      <xdr:row>97</xdr:row>
      <xdr:rowOff>161158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82435</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4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74048</xdr:rowOff>
    </xdr:from>
    <xdr:to>
      <xdr:col>50</xdr:col>
      <xdr:colOff>165100</xdr:colOff>
      <xdr:row>99</xdr:row>
      <xdr:rowOff>4198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166775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73839</xdr:rowOff>
    </xdr:from>
    <xdr:to>
      <xdr:col>46</xdr:col>
      <xdr:colOff>38100</xdr:colOff>
      <xdr:row>99</xdr:row>
      <xdr:rowOff>3989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166566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59031</xdr:rowOff>
    </xdr:from>
    <xdr:to>
      <xdr:col>41</xdr:col>
      <xdr:colOff>101600</xdr:colOff>
      <xdr:row>98</xdr:row>
      <xdr:rowOff>160631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151758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62669</xdr:rowOff>
    </xdr:from>
    <xdr:to>
      <xdr:col>36</xdr:col>
      <xdr:colOff>165100</xdr:colOff>
      <xdr:row>98</xdr:row>
      <xdr:rowOff>164269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155396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40958</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7508"/>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161608</xdr:rowOff>
    </xdr:from>
    <xdr:to>
      <xdr:col>67</xdr:col>
      <xdr:colOff>101600</xdr:colOff>
      <xdr:row>39</xdr:row>
      <xdr:rowOff>91758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82885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164953</xdr:rowOff>
    </xdr:from>
    <xdr:to>
      <xdr:col>85</xdr:col>
      <xdr:colOff>127000</xdr:colOff>
      <xdr:row>78</xdr:row>
      <xdr:rowOff>166226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538053"/>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164953</xdr:rowOff>
    </xdr:from>
    <xdr:to>
      <xdr:col>81</xdr:col>
      <xdr:colOff>50800</xdr:colOff>
      <xdr:row>78</xdr:row>
      <xdr:rowOff>170466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38053"/>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43907</xdr:rowOff>
    </xdr:from>
    <xdr:to>
      <xdr:col>76</xdr:col>
      <xdr:colOff>114300</xdr:colOff>
      <xdr:row>78</xdr:row>
      <xdr:rowOff>170466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17007"/>
          <a:ext cx="889000" cy="12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43907</xdr:rowOff>
    </xdr:from>
    <xdr:to>
      <xdr:col>71</xdr:col>
      <xdr:colOff>177800</xdr:colOff>
      <xdr:row>78</xdr:row>
      <xdr:rowOff>153124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17007"/>
          <a:ext cx="889000" cy="10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115426</xdr:rowOff>
    </xdr:from>
    <xdr:to>
      <xdr:col>85</xdr:col>
      <xdr:colOff>177800</xdr:colOff>
      <xdr:row>79</xdr:row>
      <xdr:rowOff>45576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8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30353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114153</xdr:rowOff>
    </xdr:from>
    <xdr:to>
      <xdr:col>81</xdr:col>
      <xdr:colOff>101600</xdr:colOff>
      <xdr:row>79</xdr:row>
      <xdr:rowOff>44303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35430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7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119666</xdr:rowOff>
    </xdr:from>
    <xdr:to>
      <xdr:col>76</xdr:col>
      <xdr:colOff>165100</xdr:colOff>
      <xdr:row>79</xdr:row>
      <xdr:rowOff>49816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40943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8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164557</xdr:rowOff>
    </xdr:from>
    <xdr:to>
      <xdr:col>72</xdr:col>
      <xdr:colOff>38100</xdr:colOff>
      <xdr:row>78</xdr:row>
      <xdr:rowOff>94707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6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85834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5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102324</xdr:rowOff>
    </xdr:from>
    <xdr:to>
      <xdr:col>67</xdr:col>
      <xdr:colOff>101600</xdr:colOff>
      <xdr:row>79</xdr:row>
      <xdr:rowOff>32474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23601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6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37099</xdr:rowOff>
    </xdr:from>
    <xdr:to>
      <xdr:col>85</xdr:col>
      <xdr:colOff>127000</xdr:colOff>
      <xdr:row>99</xdr:row>
      <xdr:rowOff>37624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7010649"/>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35719</xdr:rowOff>
    </xdr:from>
    <xdr:to>
      <xdr:col>81</xdr:col>
      <xdr:colOff>50800</xdr:colOff>
      <xdr:row>99</xdr:row>
      <xdr:rowOff>37099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7009269"/>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35719</xdr:rowOff>
    </xdr:from>
    <xdr:to>
      <xdr:col>76</xdr:col>
      <xdr:colOff>114300</xdr:colOff>
      <xdr:row>99</xdr:row>
      <xdr:rowOff>41312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09269"/>
          <a:ext cx="889000" cy="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39763</xdr:rowOff>
    </xdr:from>
    <xdr:to>
      <xdr:col>71</xdr:col>
      <xdr:colOff>177800</xdr:colOff>
      <xdr:row>99</xdr:row>
      <xdr:rowOff>41312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7013313"/>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158274</xdr:rowOff>
    </xdr:from>
    <xdr:to>
      <xdr:col>85</xdr:col>
      <xdr:colOff>177800</xdr:colOff>
      <xdr:row>99</xdr:row>
      <xdr:rowOff>88424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6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157749</xdr:rowOff>
    </xdr:from>
    <xdr:to>
      <xdr:col>81</xdr:col>
      <xdr:colOff>101600</xdr:colOff>
      <xdr:row>99</xdr:row>
      <xdr:rowOff>87899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79026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705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156369</xdr:rowOff>
    </xdr:from>
    <xdr:to>
      <xdr:col>76</xdr:col>
      <xdr:colOff>165100</xdr:colOff>
      <xdr:row>99</xdr:row>
      <xdr:rowOff>86519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77646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5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161962</xdr:rowOff>
    </xdr:from>
    <xdr:to>
      <xdr:col>72</xdr:col>
      <xdr:colOff>38100</xdr:colOff>
      <xdr:row>99</xdr:row>
      <xdr:rowOff>92112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83239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5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160413</xdr:rowOff>
    </xdr:from>
    <xdr:to>
      <xdr:col>67</xdr:col>
      <xdr:colOff>101600</xdr:colOff>
      <xdr:row>99</xdr:row>
      <xdr:rowOff>90563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81690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124681</xdr:rowOff>
    </xdr:from>
    <xdr:to>
      <xdr:col>116</xdr:col>
      <xdr:colOff>63500</xdr:colOff>
      <xdr:row>58</xdr:row>
      <xdr:rowOff>124878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68781"/>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124878</xdr:rowOff>
    </xdr:from>
    <xdr:to>
      <xdr:col>111</xdr:col>
      <xdr:colOff>177800</xdr:colOff>
      <xdr:row>58</xdr:row>
      <xdr:rowOff>125591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68978"/>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125591</xdr:rowOff>
    </xdr:from>
    <xdr:to>
      <xdr:col>107</xdr:col>
      <xdr:colOff>50800</xdr:colOff>
      <xdr:row>58</xdr:row>
      <xdr:rowOff>126995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69691"/>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126995</xdr:rowOff>
    </xdr:from>
    <xdr:to>
      <xdr:col>102</xdr:col>
      <xdr:colOff>114300</xdr:colOff>
      <xdr:row>58</xdr:row>
      <xdr:rowOff>127022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1095"/>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73881</xdr:rowOff>
    </xdr:from>
    <xdr:to>
      <xdr:col>116</xdr:col>
      <xdr:colOff>114300</xdr:colOff>
      <xdr:row>59</xdr:row>
      <xdr:rowOff>4031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74078</xdr:rowOff>
    </xdr:from>
    <xdr:to>
      <xdr:col>112</xdr:col>
      <xdr:colOff>38100</xdr:colOff>
      <xdr:row>59</xdr:row>
      <xdr:rowOff>4228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166805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74791</xdr:rowOff>
    </xdr:from>
    <xdr:to>
      <xdr:col>107</xdr:col>
      <xdr:colOff>101600</xdr:colOff>
      <xdr:row>59</xdr:row>
      <xdr:rowOff>4941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167518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76195</xdr:rowOff>
    </xdr:from>
    <xdr:to>
      <xdr:col>102</xdr:col>
      <xdr:colOff>165100</xdr:colOff>
      <xdr:row>59</xdr:row>
      <xdr:rowOff>6345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168922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1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76222</xdr:rowOff>
    </xdr:from>
    <xdr:to>
      <xdr:col>98</xdr:col>
      <xdr:colOff>38100</xdr:colOff>
      <xdr:row>59</xdr:row>
      <xdr:rowOff>6372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168949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166881</xdr:rowOff>
    </xdr:from>
    <xdr:to>
      <xdr:col>116</xdr:col>
      <xdr:colOff>63500</xdr:colOff>
      <xdr:row>78</xdr:row>
      <xdr:rowOff>16298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368531"/>
          <a:ext cx="8382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16298</xdr:rowOff>
    </xdr:from>
    <xdr:to>
      <xdr:col>111</xdr:col>
      <xdr:colOff>177800</xdr:colOff>
      <xdr:row>78</xdr:row>
      <xdr:rowOff>24177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89398"/>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24177</xdr:rowOff>
    </xdr:from>
    <xdr:to>
      <xdr:col>107</xdr:col>
      <xdr:colOff>50800</xdr:colOff>
      <xdr:row>78</xdr:row>
      <xdr:rowOff>37188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97277"/>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2494</xdr:rowOff>
    </xdr:from>
    <xdr:to>
      <xdr:col>102</xdr:col>
      <xdr:colOff>114300</xdr:colOff>
      <xdr:row>78</xdr:row>
      <xdr:rowOff>37188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75594"/>
          <a:ext cx="889000" cy="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116081</xdr:rowOff>
    </xdr:from>
    <xdr:to>
      <xdr:col>116</xdr:col>
      <xdr:colOff>114300</xdr:colOff>
      <xdr:row>78</xdr:row>
      <xdr:rowOff>46231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31008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3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136948</xdr:rowOff>
    </xdr:from>
    <xdr:to>
      <xdr:col>112</xdr:col>
      <xdr:colOff>38100</xdr:colOff>
      <xdr:row>78</xdr:row>
      <xdr:rowOff>67098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3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58225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144827</xdr:rowOff>
    </xdr:from>
    <xdr:to>
      <xdr:col>107</xdr:col>
      <xdr:colOff>101600</xdr:colOff>
      <xdr:row>78</xdr:row>
      <xdr:rowOff>74977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4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66104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43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157838</xdr:rowOff>
    </xdr:from>
    <xdr:to>
      <xdr:col>102</xdr:col>
      <xdr:colOff>165100</xdr:colOff>
      <xdr:row>78</xdr:row>
      <xdr:rowOff>87988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79115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123144</xdr:rowOff>
    </xdr:from>
    <xdr:to>
      <xdr:col>98</xdr:col>
      <xdr:colOff>38100</xdr:colOff>
      <xdr:row>78</xdr:row>
      <xdr:rowOff>53294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44421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41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歳出決算総額は、住民一人あたり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１，３６９，８８７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主な構成項目である人件費は、住民一人あたり１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５４０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円となっている。近年増加傾向にあるが、これは、定員管理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基づく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新規採用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数の増のほか、人口が減少していることが影響している。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年度で大きく増加したものについては、普通建設事業費となっている。理由としては役場新庁舎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工事が挙げられる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今後の公債費にも大きく影響してくることから、計画的な事業の取捨選択を徹底していき、財政の健全化に努める。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3,811
3,686
110.63
5,245,972
5,220,639
23,914
1,881,761
3,273,579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118573</xdr:rowOff>
    </xdr:from>
    <xdr:to>
      <xdr:col>24</xdr:col>
      <xdr:colOff>63500</xdr:colOff>
      <xdr:row>37</xdr:row>
      <xdr:rowOff>158064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62223"/>
          <a:ext cx="8382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118573</xdr:rowOff>
    </xdr:from>
    <xdr:to>
      <xdr:col>19</xdr:col>
      <xdr:colOff>177800</xdr:colOff>
      <xdr:row>37</xdr:row>
      <xdr:rowOff>141586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62223"/>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128098</xdr:rowOff>
    </xdr:from>
    <xdr:to>
      <xdr:col>15</xdr:col>
      <xdr:colOff>50800</xdr:colOff>
      <xdr:row>37</xdr:row>
      <xdr:rowOff>141586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71748"/>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128098</xdr:rowOff>
    </xdr:from>
    <xdr:to>
      <xdr:col>10</xdr:col>
      <xdr:colOff>114300</xdr:colOff>
      <xdr:row>37</xdr:row>
      <xdr:rowOff>132499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71748"/>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107264</xdr:rowOff>
    </xdr:from>
    <xdr:to>
      <xdr:col>24</xdr:col>
      <xdr:colOff>114300</xdr:colOff>
      <xdr:row>38</xdr:row>
      <xdr:rowOff>37415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0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22191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67773</xdr:rowOff>
    </xdr:from>
    <xdr:to>
      <xdr:col>20</xdr:col>
      <xdr:colOff>38100</xdr:colOff>
      <xdr:row>37</xdr:row>
      <xdr:rowOff>169373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160500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90786</xdr:rowOff>
    </xdr:from>
    <xdr:to>
      <xdr:col>15</xdr:col>
      <xdr:colOff>101600</xdr:colOff>
      <xdr:row>38</xdr:row>
      <xdr:rowOff>20936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12063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77298</xdr:rowOff>
    </xdr:from>
    <xdr:to>
      <xdr:col>10</xdr:col>
      <xdr:colOff>165100</xdr:colOff>
      <xdr:row>38</xdr:row>
      <xdr:rowOff>7448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170025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81699</xdr:rowOff>
    </xdr:from>
    <xdr:to>
      <xdr:col>6</xdr:col>
      <xdr:colOff>38100</xdr:colOff>
      <xdr:row>38</xdr:row>
      <xdr:rowOff>11849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2976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12836</xdr:rowOff>
    </xdr:from>
    <xdr:to>
      <xdr:col>24</xdr:col>
      <xdr:colOff>63500</xdr:colOff>
      <xdr:row>58</xdr:row>
      <xdr:rowOff>79563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85486"/>
          <a:ext cx="838200" cy="2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76428</xdr:rowOff>
    </xdr:from>
    <xdr:to>
      <xdr:col>19</xdr:col>
      <xdr:colOff>177800</xdr:colOff>
      <xdr:row>58</xdr:row>
      <xdr:rowOff>79563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20528"/>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71090</xdr:rowOff>
    </xdr:from>
    <xdr:to>
      <xdr:col>15</xdr:col>
      <xdr:colOff>50800</xdr:colOff>
      <xdr:row>58</xdr:row>
      <xdr:rowOff>76428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15190"/>
          <a:ext cx="8890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51143</xdr:rowOff>
    </xdr:from>
    <xdr:to>
      <xdr:col>10</xdr:col>
      <xdr:colOff>114300</xdr:colOff>
      <xdr:row>58</xdr:row>
      <xdr:rowOff>71090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5243"/>
          <a:ext cx="889000" cy="1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133486</xdr:rowOff>
    </xdr:from>
    <xdr:to>
      <xdr:col>24</xdr:col>
      <xdr:colOff>114300</xdr:colOff>
      <xdr:row>57</xdr:row>
      <xdr:rowOff>63636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156363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8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28763</xdr:rowOff>
    </xdr:from>
    <xdr:to>
      <xdr:col>20</xdr:col>
      <xdr:colOff>38100</xdr:colOff>
      <xdr:row>58</xdr:row>
      <xdr:rowOff>130363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121490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25628</xdr:rowOff>
    </xdr:from>
    <xdr:to>
      <xdr:col>15</xdr:col>
      <xdr:colOff>101600</xdr:colOff>
      <xdr:row>58</xdr:row>
      <xdr:rowOff>127228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118355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20290</xdr:rowOff>
    </xdr:from>
    <xdr:to>
      <xdr:col>10</xdr:col>
      <xdr:colOff>165100</xdr:colOff>
      <xdr:row>58</xdr:row>
      <xdr:rowOff>121890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113017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343</xdr:rowOff>
    </xdr:from>
    <xdr:to>
      <xdr:col>6</xdr:col>
      <xdr:colOff>38100</xdr:colOff>
      <xdr:row>58</xdr:row>
      <xdr:rowOff>101943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93070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115785</xdr:rowOff>
    </xdr:from>
    <xdr:to>
      <xdr:col>24</xdr:col>
      <xdr:colOff>63500</xdr:colOff>
      <xdr:row>77</xdr:row>
      <xdr:rowOff>131263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17435"/>
          <a:ext cx="838200" cy="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127091</xdr:rowOff>
    </xdr:from>
    <xdr:to>
      <xdr:col>19</xdr:col>
      <xdr:colOff>177800</xdr:colOff>
      <xdr:row>77</xdr:row>
      <xdr:rowOff>131263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328741"/>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127091</xdr:rowOff>
    </xdr:from>
    <xdr:to>
      <xdr:col>15</xdr:col>
      <xdr:colOff>50800</xdr:colOff>
      <xdr:row>77</xdr:row>
      <xdr:rowOff>136995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28741"/>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121464</xdr:rowOff>
    </xdr:from>
    <xdr:to>
      <xdr:col>10</xdr:col>
      <xdr:colOff>114300</xdr:colOff>
      <xdr:row>77</xdr:row>
      <xdr:rowOff>136995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323114"/>
          <a:ext cx="889000" cy="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64985</xdr:rowOff>
    </xdr:from>
    <xdr:to>
      <xdr:col>24</xdr:col>
      <xdr:colOff>114300</xdr:colOff>
      <xdr:row>77</xdr:row>
      <xdr:rowOff>166585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151362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80463</xdr:rowOff>
    </xdr:from>
    <xdr:to>
      <xdr:col>20</xdr:col>
      <xdr:colOff>38100</xdr:colOff>
      <xdr:row>78</xdr:row>
      <xdr:rowOff>10613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1740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7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76291</xdr:rowOff>
    </xdr:from>
    <xdr:to>
      <xdr:col>15</xdr:col>
      <xdr:colOff>101600</xdr:colOff>
      <xdr:row>78</xdr:row>
      <xdr:rowOff>6441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7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169018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7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86195</xdr:rowOff>
    </xdr:from>
    <xdr:to>
      <xdr:col>10</xdr:col>
      <xdr:colOff>165100</xdr:colOff>
      <xdr:row>78</xdr:row>
      <xdr:rowOff>16345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7472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8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70664</xdr:rowOff>
    </xdr:from>
    <xdr:to>
      <xdr:col>6</xdr:col>
      <xdr:colOff>38100</xdr:colOff>
      <xdr:row>78</xdr:row>
      <xdr:rowOff>814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163391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6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161403</xdr:rowOff>
    </xdr:from>
    <xdr:to>
      <xdr:col>24</xdr:col>
      <xdr:colOff>63500</xdr:colOff>
      <xdr:row>97</xdr:row>
      <xdr:rowOff>170904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92053"/>
          <a:ext cx="8382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161403</xdr:rowOff>
    </xdr:from>
    <xdr:to>
      <xdr:col>19</xdr:col>
      <xdr:colOff>177800</xdr:colOff>
      <xdr:row>98</xdr:row>
      <xdr:rowOff>9339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92053"/>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9339</xdr:rowOff>
    </xdr:from>
    <xdr:to>
      <xdr:col>15</xdr:col>
      <xdr:colOff>50800</xdr:colOff>
      <xdr:row>98</xdr:row>
      <xdr:rowOff>18453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11439"/>
          <a:ext cx="889000" cy="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15196</xdr:rowOff>
    </xdr:from>
    <xdr:to>
      <xdr:col>10</xdr:col>
      <xdr:colOff>114300</xdr:colOff>
      <xdr:row>98</xdr:row>
      <xdr:rowOff>18453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817296"/>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120104</xdr:rowOff>
    </xdr:from>
    <xdr:to>
      <xdr:col>24</xdr:col>
      <xdr:colOff>114300</xdr:colOff>
      <xdr:row>98</xdr:row>
      <xdr:rowOff>50254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35031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110603</xdr:rowOff>
    </xdr:from>
    <xdr:to>
      <xdr:col>20</xdr:col>
      <xdr:colOff>38100</xdr:colOff>
      <xdr:row>98</xdr:row>
      <xdr:rowOff>40753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4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31880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3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129989</xdr:rowOff>
    </xdr:from>
    <xdr:to>
      <xdr:col>15</xdr:col>
      <xdr:colOff>101600</xdr:colOff>
      <xdr:row>98</xdr:row>
      <xdr:rowOff>60139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51266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5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139103</xdr:rowOff>
    </xdr:from>
    <xdr:to>
      <xdr:col>10</xdr:col>
      <xdr:colOff>165100</xdr:colOff>
      <xdr:row>98</xdr:row>
      <xdr:rowOff>69253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60380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135846</xdr:rowOff>
    </xdr:from>
    <xdr:to>
      <xdr:col>6</xdr:col>
      <xdr:colOff>38100</xdr:colOff>
      <xdr:row>98</xdr:row>
      <xdr:rowOff>65996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57123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43974</xdr:rowOff>
    </xdr:from>
    <xdr:to>
      <xdr:col>55</xdr:col>
      <xdr:colOff>0</xdr:colOff>
      <xdr:row>39</xdr:row>
      <xdr:rowOff>43993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30524"/>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43993</xdr:rowOff>
    </xdr:from>
    <xdr:to>
      <xdr:col>50</xdr:col>
      <xdr:colOff>114300</xdr:colOff>
      <xdr:row>39</xdr:row>
      <xdr:rowOff>43993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0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43993</xdr:rowOff>
    </xdr:from>
    <xdr:to>
      <xdr:col>45</xdr:col>
      <xdr:colOff>177800</xdr:colOff>
      <xdr:row>39</xdr:row>
      <xdr:rowOff>43993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43993</xdr:rowOff>
    </xdr:from>
    <xdr:to>
      <xdr:col>41</xdr:col>
      <xdr:colOff>50800</xdr:colOff>
      <xdr:row>39</xdr:row>
      <xdr:rowOff>44012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3054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164624</xdr:rowOff>
    </xdr:from>
    <xdr:to>
      <xdr:col>55</xdr:col>
      <xdr:colOff>50800</xdr:colOff>
      <xdr:row>39</xdr:row>
      <xdr:rowOff>94774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164643</xdr:rowOff>
    </xdr:from>
    <xdr:to>
      <xdr:col>50</xdr:col>
      <xdr:colOff>165100</xdr:colOff>
      <xdr:row>39</xdr:row>
      <xdr:rowOff>94793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85920</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164643</xdr:rowOff>
    </xdr:from>
    <xdr:to>
      <xdr:col>46</xdr:col>
      <xdr:colOff>38100</xdr:colOff>
      <xdr:row>39</xdr:row>
      <xdr:rowOff>94793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85920</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164643</xdr:rowOff>
    </xdr:from>
    <xdr:to>
      <xdr:col>41</xdr:col>
      <xdr:colOff>101600</xdr:colOff>
      <xdr:row>39</xdr:row>
      <xdr:rowOff>94793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85920</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164662</xdr:rowOff>
    </xdr:from>
    <xdr:to>
      <xdr:col>36</xdr:col>
      <xdr:colOff>165100</xdr:colOff>
      <xdr:row>39</xdr:row>
      <xdr:rowOff>94812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85939</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4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119966</xdr:rowOff>
    </xdr:from>
    <xdr:to>
      <xdr:col>55</xdr:col>
      <xdr:colOff>0</xdr:colOff>
      <xdr:row>58</xdr:row>
      <xdr:rowOff>127122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64066"/>
          <a:ext cx="8382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127122</xdr:rowOff>
    </xdr:from>
    <xdr:to>
      <xdr:col>50</xdr:col>
      <xdr:colOff>114300</xdr:colOff>
      <xdr:row>58</xdr:row>
      <xdr:rowOff>127529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71222"/>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117743</xdr:rowOff>
    </xdr:from>
    <xdr:to>
      <xdr:col>45</xdr:col>
      <xdr:colOff>177800</xdr:colOff>
      <xdr:row>58</xdr:row>
      <xdr:rowOff>127529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61843"/>
          <a:ext cx="8890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117743</xdr:rowOff>
    </xdr:from>
    <xdr:to>
      <xdr:col>41</xdr:col>
      <xdr:colOff>50800</xdr:colOff>
      <xdr:row>58</xdr:row>
      <xdr:rowOff>130081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61843"/>
          <a:ext cx="889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69166</xdr:rowOff>
    </xdr:from>
    <xdr:to>
      <xdr:col>55</xdr:col>
      <xdr:colOff>50800</xdr:colOff>
      <xdr:row>58</xdr:row>
      <xdr:rowOff>170766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76322</xdr:rowOff>
    </xdr:from>
    <xdr:to>
      <xdr:col>50</xdr:col>
      <xdr:colOff>165100</xdr:colOff>
      <xdr:row>59</xdr:row>
      <xdr:rowOff>6472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169049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1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76729</xdr:rowOff>
    </xdr:from>
    <xdr:to>
      <xdr:col>46</xdr:col>
      <xdr:colOff>38100</xdr:colOff>
      <xdr:row>59</xdr:row>
      <xdr:rowOff>6879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169456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1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66943</xdr:rowOff>
    </xdr:from>
    <xdr:to>
      <xdr:col>41</xdr:col>
      <xdr:colOff>101600</xdr:colOff>
      <xdr:row>58</xdr:row>
      <xdr:rowOff>168543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159670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1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79281</xdr:rowOff>
    </xdr:from>
    <xdr:to>
      <xdr:col>36</xdr:col>
      <xdr:colOff>165100</xdr:colOff>
      <xdr:row>59</xdr:row>
      <xdr:rowOff>9431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1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33032</xdr:rowOff>
    </xdr:from>
    <xdr:to>
      <xdr:col>55</xdr:col>
      <xdr:colOff>0</xdr:colOff>
      <xdr:row>77</xdr:row>
      <xdr:rowOff>86558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063232"/>
          <a:ext cx="838200" cy="2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86558</xdr:rowOff>
    </xdr:from>
    <xdr:to>
      <xdr:col>50</xdr:col>
      <xdr:colOff>114300</xdr:colOff>
      <xdr:row>78</xdr:row>
      <xdr:rowOff>117275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88208"/>
          <a:ext cx="889000" cy="2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117275</xdr:rowOff>
    </xdr:from>
    <xdr:to>
      <xdr:col>45</xdr:col>
      <xdr:colOff>177800</xdr:colOff>
      <xdr:row>78</xdr:row>
      <xdr:rowOff>140491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90375"/>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140491</xdr:rowOff>
    </xdr:from>
    <xdr:to>
      <xdr:col>41</xdr:col>
      <xdr:colOff>50800</xdr:colOff>
      <xdr:row>78</xdr:row>
      <xdr:rowOff>146715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13591"/>
          <a:ext cx="889000" cy="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153682</xdr:rowOff>
    </xdr:from>
    <xdr:to>
      <xdr:col>55</xdr:col>
      <xdr:colOff>50800</xdr:colOff>
      <xdr:row>76</xdr:row>
      <xdr:rowOff>83832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5109</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6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35758</xdr:rowOff>
    </xdr:from>
    <xdr:to>
      <xdr:col>50</xdr:col>
      <xdr:colOff>165100</xdr:colOff>
      <xdr:row>77</xdr:row>
      <xdr:rowOff>137358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3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153885</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301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66475</xdr:rowOff>
    </xdr:from>
    <xdr:to>
      <xdr:col>46</xdr:col>
      <xdr:colOff>38100</xdr:colOff>
      <xdr:row>78</xdr:row>
      <xdr:rowOff>168075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159202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3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89691</xdr:rowOff>
    </xdr:from>
    <xdr:to>
      <xdr:col>41</xdr:col>
      <xdr:colOff>101600</xdr:colOff>
      <xdr:row>79</xdr:row>
      <xdr:rowOff>19841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6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10968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5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95915</xdr:rowOff>
    </xdr:from>
    <xdr:to>
      <xdr:col>36</xdr:col>
      <xdr:colOff>165100</xdr:colOff>
      <xdr:row>79</xdr:row>
      <xdr:rowOff>26065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17192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41129</xdr:rowOff>
    </xdr:from>
    <xdr:to>
      <xdr:col>55</xdr:col>
      <xdr:colOff>0</xdr:colOff>
      <xdr:row>99</xdr:row>
      <xdr:rowOff>52026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7014679"/>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41129</xdr:rowOff>
    </xdr:from>
    <xdr:to>
      <xdr:col>50</xdr:col>
      <xdr:colOff>114300</xdr:colOff>
      <xdr:row>99</xdr:row>
      <xdr:rowOff>52360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7014679"/>
          <a:ext cx="889000" cy="1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39591</xdr:rowOff>
    </xdr:from>
    <xdr:to>
      <xdr:col>45</xdr:col>
      <xdr:colOff>177800</xdr:colOff>
      <xdr:row>99</xdr:row>
      <xdr:rowOff>52360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7013141"/>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39591</xdr:rowOff>
    </xdr:from>
    <xdr:to>
      <xdr:col>41</xdr:col>
      <xdr:colOff>50800</xdr:colOff>
      <xdr:row>99</xdr:row>
      <xdr:rowOff>43473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7013141"/>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1226</xdr:rowOff>
    </xdr:from>
    <xdr:to>
      <xdr:col>55</xdr:col>
      <xdr:colOff>50800</xdr:colOff>
      <xdr:row>99</xdr:row>
      <xdr:rowOff>102826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87603</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161779</xdr:rowOff>
    </xdr:from>
    <xdr:to>
      <xdr:col>50</xdr:col>
      <xdr:colOff>165100</xdr:colOff>
      <xdr:row>99</xdr:row>
      <xdr:rowOff>91929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83056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1560</xdr:rowOff>
    </xdr:from>
    <xdr:to>
      <xdr:col>46</xdr:col>
      <xdr:colOff>38100</xdr:colOff>
      <xdr:row>99</xdr:row>
      <xdr:rowOff>103160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7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94287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6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160241</xdr:rowOff>
    </xdr:from>
    <xdr:to>
      <xdr:col>41</xdr:col>
      <xdr:colOff>101600</xdr:colOff>
      <xdr:row>99</xdr:row>
      <xdr:rowOff>90391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81518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5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164123</xdr:rowOff>
    </xdr:from>
    <xdr:to>
      <xdr:col>36</xdr:col>
      <xdr:colOff>165100</xdr:colOff>
      <xdr:row>99</xdr:row>
      <xdr:rowOff>94273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6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85400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82649</xdr:rowOff>
    </xdr:from>
    <xdr:to>
      <xdr:col>85</xdr:col>
      <xdr:colOff>127000</xdr:colOff>
      <xdr:row>37</xdr:row>
      <xdr:rowOff>127413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26299"/>
          <a:ext cx="838200" cy="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127413</xdr:rowOff>
    </xdr:from>
    <xdr:to>
      <xdr:col>81</xdr:col>
      <xdr:colOff>50800</xdr:colOff>
      <xdr:row>37</xdr:row>
      <xdr:rowOff>147819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71063"/>
          <a:ext cx="889000" cy="2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147819</xdr:rowOff>
    </xdr:from>
    <xdr:to>
      <xdr:col>76</xdr:col>
      <xdr:colOff>114300</xdr:colOff>
      <xdr:row>37</xdr:row>
      <xdr:rowOff>148315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91469"/>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148315</xdr:rowOff>
    </xdr:from>
    <xdr:to>
      <xdr:col>71</xdr:col>
      <xdr:colOff>177800</xdr:colOff>
      <xdr:row>38</xdr:row>
      <xdr:rowOff>2140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91965"/>
          <a:ext cx="889000" cy="2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31849</xdr:rowOff>
    </xdr:from>
    <xdr:to>
      <xdr:col>85</xdr:col>
      <xdr:colOff>177800</xdr:colOff>
      <xdr:row>37</xdr:row>
      <xdr:rowOff>133449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7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54726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2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76613</xdr:rowOff>
    </xdr:from>
    <xdr:to>
      <xdr:col>81</xdr:col>
      <xdr:colOff>101600</xdr:colOff>
      <xdr:row>38</xdr:row>
      <xdr:rowOff>6762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202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23290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97019</xdr:rowOff>
    </xdr:from>
    <xdr:to>
      <xdr:col>76</xdr:col>
      <xdr:colOff>165100</xdr:colOff>
      <xdr:row>38</xdr:row>
      <xdr:rowOff>27169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43696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1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97515</xdr:rowOff>
    </xdr:from>
    <xdr:to>
      <xdr:col>72</xdr:col>
      <xdr:colOff>38100</xdr:colOff>
      <xdr:row>38</xdr:row>
      <xdr:rowOff>27665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44192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1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122790</xdr:rowOff>
    </xdr:from>
    <xdr:to>
      <xdr:col>67</xdr:col>
      <xdr:colOff>101600</xdr:colOff>
      <xdr:row>38</xdr:row>
      <xdr:rowOff>52939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64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69467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4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37122</xdr:rowOff>
    </xdr:from>
    <xdr:to>
      <xdr:col>85</xdr:col>
      <xdr:colOff>127000</xdr:colOff>
      <xdr:row>58</xdr:row>
      <xdr:rowOff>52752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81222"/>
          <a:ext cx="8382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52752</xdr:rowOff>
    </xdr:from>
    <xdr:to>
      <xdr:col>81</xdr:col>
      <xdr:colOff>50800</xdr:colOff>
      <xdr:row>58</xdr:row>
      <xdr:rowOff>55666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96852"/>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55666</xdr:rowOff>
    </xdr:from>
    <xdr:to>
      <xdr:col>76</xdr:col>
      <xdr:colOff>114300</xdr:colOff>
      <xdr:row>58</xdr:row>
      <xdr:rowOff>59086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99766"/>
          <a:ext cx="8890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36599</xdr:rowOff>
    </xdr:from>
    <xdr:to>
      <xdr:col>71</xdr:col>
      <xdr:colOff>177800</xdr:colOff>
      <xdr:row>58</xdr:row>
      <xdr:rowOff>59086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80699"/>
          <a:ext cx="889000" cy="2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157772</xdr:rowOff>
    </xdr:from>
    <xdr:to>
      <xdr:col>85</xdr:col>
      <xdr:colOff>177800</xdr:colOff>
      <xdr:row>58</xdr:row>
      <xdr:rowOff>87922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72699</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1952</xdr:rowOff>
    </xdr:from>
    <xdr:to>
      <xdr:col>81</xdr:col>
      <xdr:colOff>101600</xdr:colOff>
      <xdr:row>58</xdr:row>
      <xdr:rowOff>103552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4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94679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4866</xdr:rowOff>
    </xdr:from>
    <xdr:to>
      <xdr:col>76</xdr:col>
      <xdr:colOff>165100</xdr:colOff>
      <xdr:row>58</xdr:row>
      <xdr:rowOff>106466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97593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4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8286</xdr:rowOff>
    </xdr:from>
    <xdr:to>
      <xdr:col>72</xdr:col>
      <xdr:colOff>38100</xdr:colOff>
      <xdr:row>58</xdr:row>
      <xdr:rowOff>109886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101013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157249</xdr:rowOff>
    </xdr:from>
    <xdr:to>
      <xdr:col>67</xdr:col>
      <xdr:colOff>101600</xdr:colOff>
      <xdr:row>58</xdr:row>
      <xdr:rowOff>87399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2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78526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2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40959</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5509"/>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161609</xdr:rowOff>
    </xdr:from>
    <xdr:to>
      <xdr:col>67</xdr:col>
      <xdr:colOff>101600</xdr:colOff>
      <xdr:row>79</xdr:row>
      <xdr:rowOff>91759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82886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164940</xdr:rowOff>
    </xdr:from>
    <xdr:to>
      <xdr:col>85</xdr:col>
      <xdr:colOff>127000</xdr:colOff>
      <xdr:row>98</xdr:row>
      <xdr:rowOff>166222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967040"/>
          <a:ext cx="8382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164940</xdr:rowOff>
    </xdr:from>
    <xdr:to>
      <xdr:col>81</xdr:col>
      <xdr:colOff>50800</xdr:colOff>
      <xdr:row>98</xdr:row>
      <xdr:rowOff>170435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67040"/>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43892</xdr:rowOff>
    </xdr:from>
    <xdr:to>
      <xdr:col>76</xdr:col>
      <xdr:colOff>114300</xdr:colOff>
      <xdr:row>98</xdr:row>
      <xdr:rowOff>170435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45992"/>
          <a:ext cx="889000" cy="1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43892</xdr:rowOff>
    </xdr:from>
    <xdr:to>
      <xdr:col>71</xdr:col>
      <xdr:colOff>177800</xdr:colOff>
      <xdr:row>98</xdr:row>
      <xdr:rowOff>153095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45992"/>
          <a:ext cx="889000" cy="10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115422</xdr:rowOff>
    </xdr:from>
    <xdr:to>
      <xdr:col>85</xdr:col>
      <xdr:colOff>177800</xdr:colOff>
      <xdr:row>99</xdr:row>
      <xdr:rowOff>45572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30349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114140</xdr:rowOff>
    </xdr:from>
    <xdr:to>
      <xdr:col>81</xdr:col>
      <xdr:colOff>101600</xdr:colOff>
      <xdr:row>99</xdr:row>
      <xdr:rowOff>44290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35417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119635</xdr:rowOff>
    </xdr:from>
    <xdr:to>
      <xdr:col>76</xdr:col>
      <xdr:colOff>165100</xdr:colOff>
      <xdr:row>99</xdr:row>
      <xdr:rowOff>49785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40912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164542</xdr:rowOff>
    </xdr:from>
    <xdr:to>
      <xdr:col>72</xdr:col>
      <xdr:colOff>38100</xdr:colOff>
      <xdr:row>98</xdr:row>
      <xdr:rowOff>94692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85819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88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102295</xdr:rowOff>
    </xdr:from>
    <xdr:to>
      <xdr:col>67</xdr:col>
      <xdr:colOff>101600</xdr:colOff>
      <xdr:row>99</xdr:row>
      <xdr:rowOff>32445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0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23572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9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商工費は、住民一人あたり１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７７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６６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３円となっている。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年度と比較し大きく増額しているが、ふるさと納税寄附金の増額に伴うお礼品代等関連経費の増が大きな要因である。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費は、住民一人あたり６５</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４７９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と比較し大きく増額しているが、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役場新庁舎の建設工事請負費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の増が大きな要因である。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次年度以降においても、コストの削減を図り、経費の抑制に努めたい。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残高における標準財政規模比については、平成２８年度までは３６～３８％台で推移していたが、平成２９年度に経常経費及び維持補修費等の増加により取崩しを行い、基金残高が減少となり３３％台となった。令和</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年度については取崩しを行っていない</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標準財政規模が前年度と比較し８７，２９９千円増加したことから、</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％台となった。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国民健康保険事業会計は、平成１５年度から赤字決算が続いていたが、平成２６年度より３か年で財政健全化計画の策定や税率改正などの集中的な赤字解消に向けた取り組みを進めた結果、平成２８年度において黒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当町のような小規模保険者は、重篤患者の発生などによる医療費の変動に大きく影響を受けることから、医療費の動向を見極め、適正な賦課総額の把握と確保を図り、国民健康保険事業会計の健全な財政運営に努めた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3439_&#40575;&#37096;&#30010;_2020(2&#22238;&#30446;)_&#20316;&#25104;&#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54</v>
          </cell>
          <cell r="BX53">
            <v>56</v>
          </cell>
          <cell r="CF53">
            <v>57.9</v>
          </cell>
          <cell r="CN53">
            <v>59.4</v>
          </cell>
          <cell r="CV53">
            <v>55.1</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row>
        <row r="75">
          <cell r="BP75">
            <v>4.2</v>
          </cell>
          <cell r="BX75">
            <v>4.5</v>
          </cell>
          <cell r="CF75">
            <v>3.8</v>
          </cell>
          <cell r="CN75">
            <v>3.2</v>
          </cell>
          <cell r="CV75">
            <v>2.2000000000000002</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6" t="s">
        <v>80</v>
      </c>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6"/>
      <c r="AW1" s="616"/>
      <c r="AX1" s="616"/>
      <c r="AY1" s="616"/>
      <c r="AZ1" s="616"/>
      <c r="BA1" s="616"/>
      <c r="BB1" s="616"/>
      <c r="BC1" s="616"/>
      <c r="BD1" s="616"/>
      <c r="BE1" s="616"/>
      <c r="BF1" s="616"/>
      <c r="BG1" s="616"/>
      <c r="BH1" s="616"/>
      <c r="BI1" s="616"/>
      <c r="BJ1" s="616"/>
      <c r="BK1" s="616"/>
      <c r="BL1" s="616"/>
      <c r="BM1" s="616"/>
      <c r="BN1" s="616"/>
      <c r="BO1" s="616"/>
      <c r="BP1" s="616"/>
      <c r="BQ1" s="616"/>
      <c r="BR1" s="616"/>
      <c r="BS1" s="616"/>
      <c r="BT1" s="616"/>
      <c r="BU1" s="616"/>
      <c r="BV1" s="616"/>
      <c r="BW1" s="616"/>
      <c r="BX1" s="616"/>
      <c r="BY1" s="616"/>
      <c r="BZ1" s="616"/>
      <c r="CA1" s="616"/>
      <c r="CB1" s="616"/>
      <c r="CC1" s="616"/>
      <c r="CD1" s="616"/>
      <c r="CE1" s="616"/>
      <c r="CF1" s="616"/>
      <c r="CG1" s="616"/>
      <c r="CH1" s="616"/>
      <c r="CI1" s="616"/>
      <c r="CJ1" s="616"/>
      <c r="CK1" s="616"/>
      <c r="CL1" s="616"/>
      <c r="CM1" s="616"/>
      <c r="CN1" s="616"/>
      <c r="CO1" s="616"/>
      <c r="CP1" s="616"/>
      <c r="CQ1" s="616"/>
      <c r="CR1" s="616"/>
      <c r="CS1" s="616"/>
      <c r="CT1" s="616"/>
      <c r="CU1" s="616"/>
      <c r="CV1" s="616"/>
      <c r="CW1" s="616"/>
      <c r="CX1" s="616"/>
      <c r="CY1" s="616"/>
      <c r="CZ1" s="616"/>
      <c r="DA1" s="616"/>
      <c r="DB1" s="616"/>
      <c r="DC1" s="616"/>
      <c r="DD1" s="616"/>
      <c r="DE1" s="616"/>
      <c r="DF1" s="616"/>
      <c r="DG1" s="616"/>
      <c r="DH1" s="616"/>
      <c r="DI1" s="616"/>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7" t="s">
        <v>82</v>
      </c>
      <c r="C3" s="618"/>
      <c r="D3" s="618"/>
      <c r="E3" s="619"/>
      <c r="F3" s="619"/>
      <c r="G3" s="619"/>
      <c r="H3" s="619"/>
      <c r="I3" s="619"/>
      <c r="J3" s="619"/>
      <c r="K3" s="619"/>
      <c r="L3" s="619" t="s">
        <v>83</v>
      </c>
      <c r="M3" s="619"/>
      <c r="N3" s="619"/>
      <c r="O3" s="619"/>
      <c r="P3" s="619"/>
      <c r="Q3" s="619"/>
      <c r="R3" s="622"/>
      <c r="S3" s="622"/>
      <c r="T3" s="622"/>
      <c r="U3" s="622"/>
      <c r="V3" s="623"/>
      <c r="W3" s="513" t="s">
        <v>84</v>
      </c>
      <c r="X3" s="514"/>
      <c r="Y3" s="514"/>
      <c r="Z3" s="514"/>
      <c r="AA3" s="514"/>
      <c r="AB3" s="618"/>
      <c r="AC3" s="622" t="s">
        <v>85</v>
      </c>
      <c r="AD3" s="514"/>
      <c r="AE3" s="514"/>
      <c r="AF3" s="514"/>
      <c r="AG3" s="514"/>
      <c r="AH3" s="514"/>
      <c r="AI3" s="514"/>
      <c r="AJ3" s="514"/>
      <c r="AK3" s="514"/>
      <c r="AL3" s="584"/>
      <c r="AM3" s="513" t="s">
        <v>86</v>
      </c>
      <c r="AN3" s="514"/>
      <c r="AO3" s="514"/>
      <c r="AP3" s="514"/>
      <c r="AQ3" s="514"/>
      <c r="AR3" s="514"/>
      <c r="AS3" s="514"/>
      <c r="AT3" s="514"/>
      <c r="AU3" s="514"/>
      <c r="AV3" s="514"/>
      <c r="AW3" s="514"/>
      <c r="AX3" s="584"/>
      <c r="AY3" s="576" t="s">
        <v>1</v>
      </c>
      <c r="AZ3" s="577"/>
      <c r="BA3" s="577"/>
      <c r="BB3" s="577"/>
      <c r="BC3" s="577"/>
      <c r="BD3" s="577"/>
      <c r="BE3" s="577"/>
      <c r="BF3" s="577"/>
      <c r="BG3" s="577"/>
      <c r="BH3" s="577"/>
      <c r="BI3" s="577"/>
      <c r="BJ3" s="577"/>
      <c r="BK3" s="577"/>
      <c r="BL3" s="577"/>
      <c r="BM3" s="626"/>
      <c r="BN3" s="513" t="s">
        <v>87</v>
      </c>
      <c r="BO3" s="514"/>
      <c r="BP3" s="514"/>
      <c r="BQ3" s="514"/>
      <c r="BR3" s="514"/>
      <c r="BS3" s="514"/>
      <c r="BT3" s="514"/>
      <c r="BU3" s="584"/>
      <c r="BV3" s="513" t="s">
        <v>88</v>
      </c>
      <c r="BW3" s="514"/>
      <c r="BX3" s="514"/>
      <c r="BY3" s="514"/>
      <c r="BZ3" s="514"/>
      <c r="CA3" s="514"/>
      <c r="CB3" s="514"/>
      <c r="CC3" s="584"/>
      <c r="CD3" s="576" t="s">
        <v>1</v>
      </c>
      <c r="CE3" s="577"/>
      <c r="CF3" s="577"/>
      <c r="CG3" s="577"/>
      <c r="CH3" s="577"/>
      <c r="CI3" s="577"/>
      <c r="CJ3" s="577"/>
      <c r="CK3" s="577"/>
      <c r="CL3" s="577"/>
      <c r="CM3" s="577"/>
      <c r="CN3" s="577"/>
      <c r="CO3" s="577"/>
      <c r="CP3" s="577"/>
      <c r="CQ3" s="577"/>
      <c r="CR3" s="577"/>
      <c r="CS3" s="626"/>
      <c r="CT3" s="513" t="s">
        <v>89</v>
      </c>
      <c r="CU3" s="514"/>
      <c r="CV3" s="514"/>
      <c r="CW3" s="514"/>
      <c r="CX3" s="514"/>
      <c r="CY3" s="514"/>
      <c r="CZ3" s="514"/>
      <c r="DA3" s="584"/>
      <c r="DB3" s="513" t="s">
        <v>90</v>
      </c>
      <c r="DC3" s="514"/>
      <c r="DD3" s="514"/>
      <c r="DE3" s="514"/>
      <c r="DF3" s="514"/>
      <c r="DG3" s="514"/>
      <c r="DH3" s="514"/>
      <c r="DI3" s="584"/>
      <c r="DJ3" s="186"/>
      <c r="DK3" s="186"/>
      <c r="DL3" s="186"/>
      <c r="DM3" s="186"/>
      <c r="DN3" s="186"/>
      <c r="DO3" s="186"/>
    </row>
    <row r="4" spans="1:119" ht="18.75" customHeight="1" x14ac:dyDescent="0.2">
      <c r="A4" s="187"/>
      <c r="B4" s="592"/>
      <c r="C4" s="593"/>
      <c r="D4" s="593"/>
      <c r="E4" s="594"/>
      <c r="F4" s="594"/>
      <c r="G4" s="594"/>
      <c r="H4" s="594"/>
      <c r="I4" s="594"/>
      <c r="J4" s="594"/>
      <c r="K4" s="594"/>
      <c r="L4" s="594"/>
      <c r="M4" s="594"/>
      <c r="N4" s="594"/>
      <c r="O4" s="594"/>
      <c r="P4" s="594"/>
      <c r="Q4" s="594"/>
      <c r="R4" s="598"/>
      <c r="S4" s="598"/>
      <c r="T4" s="598"/>
      <c r="U4" s="598"/>
      <c r="V4" s="599"/>
      <c r="W4" s="585"/>
      <c r="X4" s="396"/>
      <c r="Y4" s="396"/>
      <c r="Z4" s="396"/>
      <c r="AA4" s="396"/>
      <c r="AB4" s="593"/>
      <c r="AC4" s="598"/>
      <c r="AD4" s="396"/>
      <c r="AE4" s="396"/>
      <c r="AF4" s="396"/>
      <c r="AG4" s="396"/>
      <c r="AH4" s="396"/>
      <c r="AI4" s="396"/>
      <c r="AJ4" s="396"/>
      <c r="AK4" s="396"/>
      <c r="AL4" s="586"/>
      <c r="AM4" s="540"/>
      <c r="AN4" s="450"/>
      <c r="AO4" s="450"/>
      <c r="AP4" s="450"/>
      <c r="AQ4" s="450"/>
      <c r="AR4" s="450"/>
      <c r="AS4" s="450"/>
      <c r="AT4" s="450"/>
      <c r="AU4" s="450"/>
      <c r="AV4" s="450"/>
      <c r="AW4" s="450"/>
      <c r="AX4" s="625"/>
      <c r="AY4" s="426" t="s">
        <v>91</v>
      </c>
      <c r="AZ4" s="427"/>
      <c r="BA4" s="427"/>
      <c r="BB4" s="427"/>
      <c r="BC4" s="427"/>
      <c r="BD4" s="427"/>
      <c r="BE4" s="427"/>
      <c r="BF4" s="427"/>
      <c r="BG4" s="427"/>
      <c r="BH4" s="427"/>
      <c r="BI4" s="427"/>
      <c r="BJ4" s="427"/>
      <c r="BK4" s="427"/>
      <c r="BL4" s="427"/>
      <c r="BM4" s="428"/>
      <c r="BN4" s="429">
        <v>5245972</v>
      </c>
      <c r="BO4" s="430"/>
      <c r="BP4" s="430"/>
      <c r="BQ4" s="430"/>
      <c r="BR4" s="430"/>
      <c r="BS4" s="430"/>
      <c r="BT4" s="430"/>
      <c r="BU4" s="431"/>
      <c r="BV4" s="429">
        <v>2957567</v>
      </c>
      <c r="BW4" s="430"/>
      <c r="BX4" s="430"/>
      <c r="BY4" s="430"/>
      <c r="BZ4" s="430"/>
      <c r="CA4" s="430"/>
      <c r="CB4" s="430"/>
      <c r="CC4" s="431"/>
      <c r="CD4" s="610" t="s">
        <v>92</v>
      </c>
      <c r="CE4" s="611"/>
      <c r="CF4" s="611"/>
      <c r="CG4" s="611"/>
      <c r="CH4" s="611"/>
      <c r="CI4" s="611"/>
      <c r="CJ4" s="611"/>
      <c r="CK4" s="611"/>
      <c r="CL4" s="611"/>
      <c r="CM4" s="611"/>
      <c r="CN4" s="611"/>
      <c r="CO4" s="611"/>
      <c r="CP4" s="611"/>
      <c r="CQ4" s="611"/>
      <c r="CR4" s="611"/>
      <c r="CS4" s="612"/>
      <c r="CT4" s="613">
        <v>1.3</v>
      </c>
      <c r="CU4" s="614"/>
      <c r="CV4" s="614"/>
      <c r="CW4" s="614"/>
      <c r="CX4" s="614"/>
      <c r="CY4" s="614"/>
      <c r="CZ4" s="614"/>
      <c r="DA4" s="615"/>
      <c r="DB4" s="613">
        <v>1.1000000000000001</v>
      </c>
      <c r="DC4" s="614"/>
      <c r="DD4" s="614"/>
      <c r="DE4" s="614"/>
      <c r="DF4" s="614"/>
      <c r="DG4" s="614"/>
      <c r="DH4" s="614"/>
      <c r="DI4" s="615"/>
      <c r="DJ4" s="186"/>
      <c r="DK4" s="186"/>
      <c r="DL4" s="186"/>
      <c r="DM4" s="186"/>
      <c r="DN4" s="186"/>
      <c r="DO4" s="186"/>
    </row>
    <row r="5" spans="1:119" ht="18.75" customHeight="1" x14ac:dyDescent="0.2">
      <c r="A5" s="187"/>
      <c r="B5" s="620"/>
      <c r="C5" s="451"/>
      <c r="D5" s="451"/>
      <c r="E5" s="621"/>
      <c r="F5" s="621"/>
      <c r="G5" s="621"/>
      <c r="H5" s="621"/>
      <c r="I5" s="621"/>
      <c r="J5" s="621"/>
      <c r="K5" s="621"/>
      <c r="L5" s="621"/>
      <c r="M5" s="621"/>
      <c r="N5" s="621"/>
      <c r="O5" s="621"/>
      <c r="P5" s="621"/>
      <c r="Q5" s="621"/>
      <c r="R5" s="449"/>
      <c r="S5" s="449"/>
      <c r="T5" s="449"/>
      <c r="U5" s="449"/>
      <c r="V5" s="624"/>
      <c r="W5" s="540"/>
      <c r="X5" s="450"/>
      <c r="Y5" s="450"/>
      <c r="Z5" s="450"/>
      <c r="AA5" s="450"/>
      <c r="AB5" s="451"/>
      <c r="AC5" s="449"/>
      <c r="AD5" s="450"/>
      <c r="AE5" s="450"/>
      <c r="AF5" s="450"/>
      <c r="AG5" s="450"/>
      <c r="AH5" s="450"/>
      <c r="AI5" s="450"/>
      <c r="AJ5" s="450"/>
      <c r="AK5" s="450"/>
      <c r="AL5" s="625"/>
      <c r="AM5" s="503" t="s">
        <v>93</v>
      </c>
      <c r="AN5" s="408"/>
      <c r="AO5" s="408"/>
      <c r="AP5" s="408"/>
      <c r="AQ5" s="408"/>
      <c r="AR5" s="408"/>
      <c r="AS5" s="408"/>
      <c r="AT5" s="409"/>
      <c r="AU5" s="491" t="s">
        <v>94</v>
      </c>
      <c r="AV5" s="492"/>
      <c r="AW5" s="492"/>
      <c r="AX5" s="492"/>
      <c r="AY5" s="414" t="s">
        <v>95</v>
      </c>
      <c r="AZ5" s="415"/>
      <c r="BA5" s="415"/>
      <c r="BB5" s="415"/>
      <c r="BC5" s="415"/>
      <c r="BD5" s="415"/>
      <c r="BE5" s="415"/>
      <c r="BF5" s="415"/>
      <c r="BG5" s="415"/>
      <c r="BH5" s="415"/>
      <c r="BI5" s="415"/>
      <c r="BJ5" s="415"/>
      <c r="BK5" s="415"/>
      <c r="BL5" s="415"/>
      <c r="BM5" s="416"/>
      <c r="BN5" s="434">
        <v>5220639</v>
      </c>
      <c r="BO5" s="435"/>
      <c r="BP5" s="435"/>
      <c r="BQ5" s="435"/>
      <c r="BR5" s="435"/>
      <c r="BS5" s="435"/>
      <c r="BT5" s="435"/>
      <c r="BU5" s="436"/>
      <c r="BV5" s="434">
        <v>2937290</v>
      </c>
      <c r="BW5" s="435"/>
      <c r="BX5" s="435"/>
      <c r="BY5" s="435"/>
      <c r="BZ5" s="435"/>
      <c r="CA5" s="435"/>
      <c r="CB5" s="435"/>
      <c r="CC5" s="436"/>
      <c r="CD5" s="443" t="s">
        <v>96</v>
      </c>
      <c r="CE5" s="444"/>
      <c r="CF5" s="444"/>
      <c r="CG5" s="444"/>
      <c r="CH5" s="444"/>
      <c r="CI5" s="444"/>
      <c r="CJ5" s="444"/>
      <c r="CK5" s="444"/>
      <c r="CL5" s="444"/>
      <c r="CM5" s="444"/>
      <c r="CN5" s="444"/>
      <c r="CO5" s="444"/>
      <c r="CP5" s="444"/>
      <c r="CQ5" s="444"/>
      <c r="CR5" s="444"/>
      <c r="CS5" s="445"/>
      <c r="CT5" s="404">
        <v>91.3</v>
      </c>
      <c r="CU5" s="405"/>
      <c r="CV5" s="405"/>
      <c r="CW5" s="405"/>
      <c r="CX5" s="405"/>
      <c r="CY5" s="405"/>
      <c r="CZ5" s="405"/>
      <c r="DA5" s="406"/>
      <c r="DB5" s="404">
        <v>97.6</v>
      </c>
      <c r="DC5" s="405"/>
      <c r="DD5" s="405"/>
      <c r="DE5" s="405"/>
      <c r="DF5" s="405"/>
      <c r="DG5" s="405"/>
      <c r="DH5" s="405"/>
      <c r="DI5" s="406"/>
      <c r="DJ5" s="186"/>
      <c r="DK5" s="186"/>
      <c r="DL5" s="186"/>
      <c r="DM5" s="186"/>
      <c r="DN5" s="186"/>
      <c r="DO5" s="186"/>
    </row>
    <row r="6" spans="1:119" ht="18.75" customHeight="1" x14ac:dyDescent="0.2">
      <c r="A6" s="187"/>
      <c r="B6" s="590" t="s">
        <v>97</v>
      </c>
      <c r="C6" s="448"/>
      <c r="D6" s="448"/>
      <c r="E6" s="591"/>
      <c r="F6" s="591"/>
      <c r="G6" s="591"/>
      <c r="H6" s="591"/>
      <c r="I6" s="591"/>
      <c r="J6" s="591"/>
      <c r="K6" s="591"/>
      <c r="L6" s="591" t="s">
        <v>98</v>
      </c>
      <c r="M6" s="591"/>
      <c r="N6" s="591"/>
      <c r="O6" s="591"/>
      <c r="P6" s="591"/>
      <c r="Q6" s="591"/>
      <c r="R6" s="472"/>
      <c r="S6" s="472"/>
      <c r="T6" s="472"/>
      <c r="U6" s="472"/>
      <c r="V6" s="597"/>
      <c r="W6" s="525" t="s">
        <v>99</v>
      </c>
      <c r="X6" s="447"/>
      <c r="Y6" s="447"/>
      <c r="Z6" s="447"/>
      <c r="AA6" s="447"/>
      <c r="AB6" s="448"/>
      <c r="AC6" s="602" t="s">
        <v>100</v>
      </c>
      <c r="AD6" s="603"/>
      <c r="AE6" s="603"/>
      <c r="AF6" s="603"/>
      <c r="AG6" s="603"/>
      <c r="AH6" s="603"/>
      <c r="AI6" s="603"/>
      <c r="AJ6" s="603"/>
      <c r="AK6" s="603"/>
      <c r="AL6" s="604"/>
      <c r="AM6" s="503" t="s">
        <v>101</v>
      </c>
      <c r="AN6" s="408"/>
      <c r="AO6" s="408"/>
      <c r="AP6" s="408"/>
      <c r="AQ6" s="408"/>
      <c r="AR6" s="408"/>
      <c r="AS6" s="408"/>
      <c r="AT6" s="409"/>
      <c r="AU6" s="491" t="s">
        <v>94</v>
      </c>
      <c r="AV6" s="492"/>
      <c r="AW6" s="492"/>
      <c r="AX6" s="492"/>
      <c r="AY6" s="414" t="s">
        <v>102</v>
      </c>
      <c r="AZ6" s="415"/>
      <c r="BA6" s="415"/>
      <c r="BB6" s="415"/>
      <c r="BC6" s="415"/>
      <c r="BD6" s="415"/>
      <c r="BE6" s="415"/>
      <c r="BF6" s="415"/>
      <c r="BG6" s="415"/>
      <c r="BH6" s="415"/>
      <c r="BI6" s="415"/>
      <c r="BJ6" s="415"/>
      <c r="BK6" s="415"/>
      <c r="BL6" s="415"/>
      <c r="BM6" s="416"/>
      <c r="BN6" s="434">
        <v>25333</v>
      </c>
      <c r="BO6" s="435"/>
      <c r="BP6" s="435"/>
      <c r="BQ6" s="435"/>
      <c r="BR6" s="435"/>
      <c r="BS6" s="435"/>
      <c r="BT6" s="435"/>
      <c r="BU6" s="436"/>
      <c r="BV6" s="434">
        <v>20277</v>
      </c>
      <c r="BW6" s="435"/>
      <c r="BX6" s="435"/>
      <c r="BY6" s="435"/>
      <c r="BZ6" s="435"/>
      <c r="CA6" s="435"/>
      <c r="CB6" s="435"/>
      <c r="CC6" s="436"/>
      <c r="CD6" s="443" t="s">
        <v>103</v>
      </c>
      <c r="CE6" s="444"/>
      <c r="CF6" s="444"/>
      <c r="CG6" s="444"/>
      <c r="CH6" s="444"/>
      <c r="CI6" s="444"/>
      <c r="CJ6" s="444"/>
      <c r="CK6" s="444"/>
      <c r="CL6" s="444"/>
      <c r="CM6" s="444"/>
      <c r="CN6" s="444"/>
      <c r="CO6" s="444"/>
      <c r="CP6" s="444"/>
      <c r="CQ6" s="444"/>
      <c r="CR6" s="444"/>
      <c r="CS6" s="445"/>
      <c r="CT6" s="587">
        <v>94.1</v>
      </c>
      <c r="CU6" s="588"/>
      <c r="CV6" s="588"/>
      <c r="CW6" s="588"/>
      <c r="CX6" s="588"/>
      <c r="CY6" s="588"/>
      <c r="CZ6" s="588"/>
      <c r="DA6" s="589"/>
      <c r="DB6" s="587">
        <v>100.8</v>
      </c>
      <c r="DC6" s="588"/>
      <c r="DD6" s="588"/>
      <c r="DE6" s="588"/>
      <c r="DF6" s="588"/>
      <c r="DG6" s="588"/>
      <c r="DH6" s="588"/>
      <c r="DI6" s="589"/>
      <c r="DJ6" s="186"/>
      <c r="DK6" s="186"/>
      <c r="DL6" s="186"/>
      <c r="DM6" s="186"/>
      <c r="DN6" s="186"/>
      <c r="DO6" s="186"/>
    </row>
    <row r="7" spans="1:119" ht="18.75" customHeight="1" x14ac:dyDescent="0.2">
      <c r="A7" s="187"/>
      <c r="B7" s="592"/>
      <c r="C7" s="593"/>
      <c r="D7" s="593"/>
      <c r="E7" s="594"/>
      <c r="F7" s="594"/>
      <c r="G7" s="594"/>
      <c r="H7" s="594"/>
      <c r="I7" s="594"/>
      <c r="J7" s="594"/>
      <c r="K7" s="594"/>
      <c r="L7" s="594"/>
      <c r="M7" s="594"/>
      <c r="N7" s="594"/>
      <c r="O7" s="594"/>
      <c r="P7" s="594"/>
      <c r="Q7" s="594"/>
      <c r="R7" s="598"/>
      <c r="S7" s="598"/>
      <c r="T7" s="598"/>
      <c r="U7" s="598"/>
      <c r="V7" s="599"/>
      <c r="W7" s="585"/>
      <c r="X7" s="396"/>
      <c r="Y7" s="396"/>
      <c r="Z7" s="396"/>
      <c r="AA7" s="396"/>
      <c r="AB7" s="593"/>
      <c r="AC7" s="605"/>
      <c r="AD7" s="397"/>
      <c r="AE7" s="397"/>
      <c r="AF7" s="397"/>
      <c r="AG7" s="397"/>
      <c r="AH7" s="397"/>
      <c r="AI7" s="397"/>
      <c r="AJ7" s="397"/>
      <c r="AK7" s="397"/>
      <c r="AL7" s="606"/>
      <c r="AM7" s="503" t="s">
        <v>104</v>
      </c>
      <c r="AN7" s="408"/>
      <c r="AO7" s="408"/>
      <c r="AP7" s="408"/>
      <c r="AQ7" s="408"/>
      <c r="AR7" s="408"/>
      <c r="AS7" s="408"/>
      <c r="AT7" s="409"/>
      <c r="AU7" s="491" t="s">
        <v>105</v>
      </c>
      <c r="AV7" s="492"/>
      <c r="AW7" s="492"/>
      <c r="AX7" s="492"/>
      <c r="AY7" s="414" t="s">
        <v>106</v>
      </c>
      <c r="AZ7" s="415"/>
      <c r="BA7" s="415"/>
      <c r="BB7" s="415"/>
      <c r="BC7" s="415"/>
      <c r="BD7" s="415"/>
      <c r="BE7" s="415"/>
      <c r="BF7" s="415"/>
      <c r="BG7" s="415"/>
      <c r="BH7" s="415"/>
      <c r="BI7" s="415"/>
      <c r="BJ7" s="415"/>
      <c r="BK7" s="415"/>
      <c r="BL7" s="415"/>
      <c r="BM7" s="416"/>
      <c r="BN7" s="434">
        <v>1419</v>
      </c>
      <c r="BO7" s="435"/>
      <c r="BP7" s="435"/>
      <c r="BQ7" s="435"/>
      <c r="BR7" s="435"/>
      <c r="BS7" s="435"/>
      <c r="BT7" s="435"/>
      <c r="BU7" s="436"/>
      <c r="BV7" s="434">
        <v>159</v>
      </c>
      <c r="BW7" s="435"/>
      <c r="BX7" s="435"/>
      <c r="BY7" s="435"/>
      <c r="BZ7" s="435"/>
      <c r="CA7" s="435"/>
      <c r="CB7" s="435"/>
      <c r="CC7" s="436"/>
      <c r="CD7" s="443" t="s">
        <v>107</v>
      </c>
      <c r="CE7" s="444"/>
      <c r="CF7" s="444"/>
      <c r="CG7" s="444"/>
      <c r="CH7" s="444"/>
      <c r="CI7" s="444"/>
      <c r="CJ7" s="444"/>
      <c r="CK7" s="444"/>
      <c r="CL7" s="444"/>
      <c r="CM7" s="444"/>
      <c r="CN7" s="444"/>
      <c r="CO7" s="444"/>
      <c r="CP7" s="444"/>
      <c r="CQ7" s="444"/>
      <c r="CR7" s="444"/>
      <c r="CS7" s="445"/>
      <c r="CT7" s="434">
        <v>1881761</v>
      </c>
      <c r="CU7" s="435"/>
      <c r="CV7" s="435"/>
      <c r="CW7" s="435"/>
      <c r="CX7" s="435"/>
      <c r="CY7" s="435"/>
      <c r="CZ7" s="435"/>
      <c r="DA7" s="436"/>
      <c r="DB7" s="434">
        <v>1794462</v>
      </c>
      <c r="DC7" s="435"/>
      <c r="DD7" s="435"/>
      <c r="DE7" s="435"/>
      <c r="DF7" s="435"/>
      <c r="DG7" s="435"/>
      <c r="DH7" s="435"/>
      <c r="DI7" s="436"/>
      <c r="DJ7" s="186"/>
      <c r="DK7" s="186"/>
      <c r="DL7" s="186"/>
      <c r="DM7" s="186"/>
      <c r="DN7" s="186"/>
      <c r="DO7" s="186"/>
    </row>
    <row r="8" spans="1:119" ht="18.75" customHeight="1" thickBot="1" x14ac:dyDescent="0.25">
      <c r="A8" s="187"/>
      <c r="B8" s="595"/>
      <c r="C8" s="526"/>
      <c r="D8" s="526"/>
      <c r="E8" s="596"/>
      <c r="F8" s="596"/>
      <c r="G8" s="596"/>
      <c r="H8" s="596"/>
      <c r="I8" s="596"/>
      <c r="J8" s="596"/>
      <c r="K8" s="596"/>
      <c r="L8" s="596"/>
      <c r="M8" s="596"/>
      <c r="N8" s="596"/>
      <c r="O8" s="596"/>
      <c r="P8" s="596"/>
      <c r="Q8" s="596"/>
      <c r="R8" s="600"/>
      <c r="S8" s="600"/>
      <c r="T8" s="600"/>
      <c r="U8" s="600"/>
      <c r="V8" s="601"/>
      <c r="W8" s="515"/>
      <c r="X8" s="516"/>
      <c r="Y8" s="516"/>
      <c r="Z8" s="516"/>
      <c r="AA8" s="516"/>
      <c r="AB8" s="526"/>
      <c r="AC8" s="607"/>
      <c r="AD8" s="608"/>
      <c r="AE8" s="608"/>
      <c r="AF8" s="608"/>
      <c r="AG8" s="608"/>
      <c r="AH8" s="608"/>
      <c r="AI8" s="608"/>
      <c r="AJ8" s="608"/>
      <c r="AK8" s="608"/>
      <c r="AL8" s="609"/>
      <c r="AM8" s="503" t="s">
        <v>108</v>
      </c>
      <c r="AN8" s="408"/>
      <c r="AO8" s="408"/>
      <c r="AP8" s="408"/>
      <c r="AQ8" s="408"/>
      <c r="AR8" s="408"/>
      <c r="AS8" s="408"/>
      <c r="AT8" s="409"/>
      <c r="AU8" s="491" t="s">
        <v>94</v>
      </c>
      <c r="AV8" s="492"/>
      <c r="AW8" s="492"/>
      <c r="AX8" s="492"/>
      <c r="AY8" s="414" t="s">
        <v>109</v>
      </c>
      <c r="AZ8" s="415"/>
      <c r="BA8" s="415"/>
      <c r="BB8" s="415"/>
      <c r="BC8" s="415"/>
      <c r="BD8" s="415"/>
      <c r="BE8" s="415"/>
      <c r="BF8" s="415"/>
      <c r="BG8" s="415"/>
      <c r="BH8" s="415"/>
      <c r="BI8" s="415"/>
      <c r="BJ8" s="415"/>
      <c r="BK8" s="415"/>
      <c r="BL8" s="415"/>
      <c r="BM8" s="416"/>
      <c r="BN8" s="434">
        <v>23914</v>
      </c>
      <c r="BO8" s="435"/>
      <c r="BP8" s="435"/>
      <c r="BQ8" s="435"/>
      <c r="BR8" s="435"/>
      <c r="BS8" s="435"/>
      <c r="BT8" s="435"/>
      <c r="BU8" s="436"/>
      <c r="BV8" s="434">
        <v>20118</v>
      </c>
      <c r="BW8" s="435"/>
      <c r="BX8" s="435"/>
      <c r="BY8" s="435"/>
      <c r="BZ8" s="435"/>
      <c r="CA8" s="435"/>
      <c r="CB8" s="435"/>
      <c r="CC8" s="436"/>
      <c r="CD8" s="443" t="s">
        <v>110</v>
      </c>
      <c r="CE8" s="444"/>
      <c r="CF8" s="444"/>
      <c r="CG8" s="444"/>
      <c r="CH8" s="444"/>
      <c r="CI8" s="444"/>
      <c r="CJ8" s="444"/>
      <c r="CK8" s="444"/>
      <c r="CL8" s="444"/>
      <c r="CM8" s="444"/>
      <c r="CN8" s="444"/>
      <c r="CO8" s="444"/>
      <c r="CP8" s="444"/>
      <c r="CQ8" s="444"/>
      <c r="CR8" s="444"/>
      <c r="CS8" s="445"/>
      <c r="CT8" s="547">
        <v>0.26</v>
      </c>
      <c r="CU8" s="548"/>
      <c r="CV8" s="548"/>
      <c r="CW8" s="548"/>
      <c r="CX8" s="548"/>
      <c r="CY8" s="548"/>
      <c r="CZ8" s="548"/>
      <c r="DA8" s="549"/>
      <c r="DB8" s="547">
        <v>0.26</v>
      </c>
      <c r="DC8" s="548"/>
      <c r="DD8" s="548"/>
      <c r="DE8" s="548"/>
      <c r="DF8" s="548"/>
      <c r="DG8" s="548"/>
      <c r="DH8" s="548"/>
      <c r="DI8" s="549"/>
      <c r="DJ8" s="186"/>
      <c r="DK8" s="186"/>
      <c r="DL8" s="186"/>
      <c r="DM8" s="186"/>
      <c r="DN8" s="186"/>
      <c r="DO8" s="186"/>
    </row>
    <row r="9" spans="1:119" ht="18.75" customHeight="1" thickBot="1" x14ac:dyDescent="0.25">
      <c r="A9" s="187"/>
      <c r="B9" s="576" t="s">
        <v>111</v>
      </c>
      <c r="C9" s="577"/>
      <c r="D9" s="577"/>
      <c r="E9" s="577"/>
      <c r="F9" s="577"/>
      <c r="G9" s="577"/>
      <c r="H9" s="577"/>
      <c r="I9" s="577"/>
      <c r="J9" s="577"/>
      <c r="K9" s="497"/>
      <c r="L9" s="578" t="s">
        <v>112</v>
      </c>
      <c r="M9" s="579"/>
      <c r="N9" s="579"/>
      <c r="O9" s="579"/>
      <c r="P9" s="579"/>
      <c r="Q9" s="580"/>
      <c r="R9" s="581">
        <v>3760</v>
      </c>
      <c r="S9" s="582"/>
      <c r="T9" s="582"/>
      <c r="U9" s="582"/>
      <c r="V9" s="583"/>
      <c r="W9" s="513" t="s">
        <v>113</v>
      </c>
      <c r="X9" s="514"/>
      <c r="Y9" s="514"/>
      <c r="Z9" s="514"/>
      <c r="AA9" s="514"/>
      <c r="AB9" s="514"/>
      <c r="AC9" s="514"/>
      <c r="AD9" s="514"/>
      <c r="AE9" s="514"/>
      <c r="AF9" s="514"/>
      <c r="AG9" s="514"/>
      <c r="AH9" s="514"/>
      <c r="AI9" s="514"/>
      <c r="AJ9" s="514"/>
      <c r="AK9" s="514"/>
      <c r="AL9" s="584"/>
      <c r="AM9" s="503" t="s">
        <v>114</v>
      </c>
      <c r="AN9" s="408"/>
      <c r="AO9" s="408"/>
      <c r="AP9" s="408"/>
      <c r="AQ9" s="408"/>
      <c r="AR9" s="408"/>
      <c r="AS9" s="408"/>
      <c r="AT9" s="409"/>
      <c r="AU9" s="491" t="s">
        <v>115</v>
      </c>
      <c r="AV9" s="492"/>
      <c r="AW9" s="492"/>
      <c r="AX9" s="492"/>
      <c r="AY9" s="414" t="s">
        <v>116</v>
      </c>
      <c r="AZ9" s="415"/>
      <c r="BA9" s="415"/>
      <c r="BB9" s="415"/>
      <c r="BC9" s="415"/>
      <c r="BD9" s="415"/>
      <c r="BE9" s="415"/>
      <c r="BF9" s="415"/>
      <c r="BG9" s="415"/>
      <c r="BH9" s="415"/>
      <c r="BI9" s="415"/>
      <c r="BJ9" s="415"/>
      <c r="BK9" s="415"/>
      <c r="BL9" s="415"/>
      <c r="BM9" s="416"/>
      <c r="BN9" s="434">
        <v>3796</v>
      </c>
      <c r="BO9" s="435"/>
      <c r="BP9" s="435"/>
      <c r="BQ9" s="435"/>
      <c r="BR9" s="435"/>
      <c r="BS9" s="435"/>
      <c r="BT9" s="435"/>
      <c r="BU9" s="436"/>
      <c r="BV9" s="434">
        <v>-16517</v>
      </c>
      <c r="BW9" s="435"/>
      <c r="BX9" s="435"/>
      <c r="BY9" s="435"/>
      <c r="BZ9" s="435"/>
      <c r="CA9" s="435"/>
      <c r="CB9" s="435"/>
      <c r="CC9" s="436"/>
      <c r="CD9" s="443" t="s">
        <v>117</v>
      </c>
      <c r="CE9" s="444"/>
      <c r="CF9" s="444"/>
      <c r="CG9" s="444"/>
      <c r="CH9" s="444"/>
      <c r="CI9" s="444"/>
      <c r="CJ9" s="444"/>
      <c r="CK9" s="444"/>
      <c r="CL9" s="444"/>
      <c r="CM9" s="444"/>
      <c r="CN9" s="444"/>
      <c r="CO9" s="444"/>
      <c r="CP9" s="444"/>
      <c r="CQ9" s="444"/>
      <c r="CR9" s="444"/>
      <c r="CS9" s="445"/>
      <c r="CT9" s="404">
        <v>7.4</v>
      </c>
      <c r="CU9" s="405"/>
      <c r="CV9" s="405"/>
      <c r="CW9" s="405"/>
      <c r="CX9" s="405"/>
      <c r="CY9" s="405"/>
      <c r="CZ9" s="405"/>
      <c r="DA9" s="406"/>
      <c r="DB9" s="404">
        <v>8.5</v>
      </c>
      <c r="DC9" s="405"/>
      <c r="DD9" s="405"/>
      <c r="DE9" s="405"/>
      <c r="DF9" s="405"/>
      <c r="DG9" s="405"/>
      <c r="DH9" s="405"/>
      <c r="DI9" s="406"/>
      <c r="DJ9" s="186"/>
      <c r="DK9" s="186"/>
      <c r="DL9" s="186"/>
      <c r="DM9" s="186"/>
      <c r="DN9" s="186"/>
      <c r="DO9" s="186"/>
    </row>
    <row r="10" spans="1:119" ht="18.75" customHeight="1" thickBot="1" x14ac:dyDescent="0.25">
      <c r="A10" s="187"/>
      <c r="B10" s="576"/>
      <c r="C10" s="577"/>
      <c r="D10" s="577"/>
      <c r="E10" s="577"/>
      <c r="F10" s="577"/>
      <c r="G10" s="577"/>
      <c r="H10" s="577"/>
      <c r="I10" s="577"/>
      <c r="J10" s="577"/>
      <c r="K10" s="497"/>
      <c r="L10" s="407" t="s">
        <v>118</v>
      </c>
      <c r="M10" s="408"/>
      <c r="N10" s="408"/>
      <c r="O10" s="408"/>
      <c r="P10" s="408"/>
      <c r="Q10" s="409"/>
      <c r="R10" s="410">
        <v>4226</v>
      </c>
      <c r="S10" s="411"/>
      <c r="T10" s="411"/>
      <c r="U10" s="411"/>
      <c r="V10" s="413"/>
      <c r="W10" s="585"/>
      <c r="X10" s="396"/>
      <c r="Y10" s="396"/>
      <c r="Z10" s="396"/>
      <c r="AA10" s="396"/>
      <c r="AB10" s="396"/>
      <c r="AC10" s="396"/>
      <c r="AD10" s="396"/>
      <c r="AE10" s="396"/>
      <c r="AF10" s="396"/>
      <c r="AG10" s="396"/>
      <c r="AH10" s="396"/>
      <c r="AI10" s="396"/>
      <c r="AJ10" s="396"/>
      <c r="AK10" s="396"/>
      <c r="AL10" s="586"/>
      <c r="AM10" s="503" t="s">
        <v>119</v>
      </c>
      <c r="AN10" s="408"/>
      <c r="AO10" s="408"/>
      <c r="AP10" s="408"/>
      <c r="AQ10" s="408"/>
      <c r="AR10" s="408"/>
      <c r="AS10" s="408"/>
      <c r="AT10" s="409"/>
      <c r="AU10" s="491" t="s">
        <v>120</v>
      </c>
      <c r="AV10" s="492"/>
      <c r="AW10" s="492"/>
      <c r="AX10" s="492"/>
      <c r="AY10" s="414" t="s">
        <v>121</v>
      </c>
      <c r="AZ10" s="415"/>
      <c r="BA10" s="415"/>
      <c r="BB10" s="415"/>
      <c r="BC10" s="415"/>
      <c r="BD10" s="415"/>
      <c r="BE10" s="415"/>
      <c r="BF10" s="415"/>
      <c r="BG10" s="415"/>
      <c r="BH10" s="415"/>
      <c r="BI10" s="415"/>
      <c r="BJ10" s="415"/>
      <c r="BK10" s="415"/>
      <c r="BL10" s="415"/>
      <c r="BM10" s="416"/>
      <c r="BN10" s="434">
        <v>143</v>
      </c>
      <c r="BO10" s="435"/>
      <c r="BP10" s="435"/>
      <c r="BQ10" s="435"/>
      <c r="BR10" s="435"/>
      <c r="BS10" s="435"/>
      <c r="BT10" s="435"/>
      <c r="BU10" s="436"/>
      <c r="BV10" s="434">
        <v>153</v>
      </c>
      <c r="BW10" s="435"/>
      <c r="BX10" s="435"/>
      <c r="BY10" s="435"/>
      <c r="BZ10" s="435"/>
      <c r="CA10" s="435"/>
      <c r="CB10" s="435"/>
      <c r="CC10" s="436"/>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6"/>
      <c r="C11" s="577"/>
      <c r="D11" s="577"/>
      <c r="E11" s="577"/>
      <c r="F11" s="577"/>
      <c r="G11" s="577"/>
      <c r="H11" s="577"/>
      <c r="I11" s="577"/>
      <c r="J11" s="577"/>
      <c r="K11" s="497"/>
      <c r="L11" s="480" t="s">
        <v>123</v>
      </c>
      <c r="M11" s="481"/>
      <c r="N11" s="481"/>
      <c r="O11" s="481"/>
      <c r="P11" s="481"/>
      <c r="Q11" s="482"/>
      <c r="R11" s="573" t="s">
        <v>124</v>
      </c>
      <c r="S11" s="574"/>
      <c r="T11" s="574"/>
      <c r="U11" s="574"/>
      <c r="V11" s="575"/>
      <c r="W11" s="585"/>
      <c r="X11" s="396"/>
      <c r="Y11" s="396"/>
      <c r="Z11" s="396"/>
      <c r="AA11" s="396"/>
      <c r="AB11" s="396"/>
      <c r="AC11" s="396"/>
      <c r="AD11" s="396"/>
      <c r="AE11" s="396"/>
      <c r="AF11" s="396"/>
      <c r="AG11" s="396"/>
      <c r="AH11" s="396"/>
      <c r="AI11" s="396"/>
      <c r="AJ11" s="396"/>
      <c r="AK11" s="396"/>
      <c r="AL11" s="586"/>
      <c r="AM11" s="503" t="s">
        <v>125</v>
      </c>
      <c r="AN11" s="408"/>
      <c r="AO11" s="408"/>
      <c r="AP11" s="408"/>
      <c r="AQ11" s="408"/>
      <c r="AR11" s="408"/>
      <c r="AS11" s="408"/>
      <c r="AT11" s="409"/>
      <c r="AU11" s="491" t="s">
        <v>126</v>
      </c>
      <c r="AV11" s="492"/>
      <c r="AW11" s="492"/>
      <c r="AX11" s="492"/>
      <c r="AY11" s="414" t="s">
        <v>127</v>
      </c>
      <c r="AZ11" s="415"/>
      <c r="BA11" s="415"/>
      <c r="BB11" s="415"/>
      <c r="BC11" s="415"/>
      <c r="BD11" s="415"/>
      <c r="BE11" s="415"/>
      <c r="BF11" s="415"/>
      <c r="BG11" s="415"/>
      <c r="BH11" s="415"/>
      <c r="BI11" s="415"/>
      <c r="BJ11" s="415"/>
      <c r="BK11" s="415"/>
      <c r="BL11" s="415"/>
      <c r="BM11" s="416"/>
      <c r="BN11" s="434">
        <v>0</v>
      </c>
      <c r="BO11" s="435"/>
      <c r="BP11" s="435"/>
      <c r="BQ11" s="435"/>
      <c r="BR11" s="435"/>
      <c r="BS11" s="435"/>
      <c r="BT11" s="435"/>
      <c r="BU11" s="436"/>
      <c r="BV11" s="434">
        <v>0</v>
      </c>
      <c r="BW11" s="435"/>
      <c r="BX11" s="435"/>
      <c r="BY11" s="435"/>
      <c r="BZ11" s="435"/>
      <c r="CA11" s="435"/>
      <c r="CB11" s="435"/>
      <c r="CC11" s="436"/>
      <c r="CD11" s="443" t="s">
        <v>128</v>
      </c>
      <c r="CE11" s="444"/>
      <c r="CF11" s="444"/>
      <c r="CG11" s="444"/>
      <c r="CH11" s="444"/>
      <c r="CI11" s="444"/>
      <c r="CJ11" s="444"/>
      <c r="CK11" s="444"/>
      <c r="CL11" s="444"/>
      <c r="CM11" s="444"/>
      <c r="CN11" s="444"/>
      <c r="CO11" s="444"/>
      <c r="CP11" s="444"/>
      <c r="CQ11" s="444"/>
      <c r="CR11" s="444"/>
      <c r="CS11" s="445"/>
      <c r="CT11" s="547" t="s">
        <v>129</v>
      </c>
      <c r="CU11" s="548"/>
      <c r="CV11" s="548"/>
      <c r="CW11" s="548"/>
      <c r="CX11" s="548"/>
      <c r="CY11" s="548"/>
      <c r="CZ11" s="548"/>
      <c r="DA11" s="549"/>
      <c r="DB11" s="547" t="s">
        <v>129</v>
      </c>
      <c r="DC11" s="548"/>
      <c r="DD11" s="548"/>
      <c r="DE11" s="548"/>
      <c r="DF11" s="548"/>
      <c r="DG11" s="548"/>
      <c r="DH11" s="548"/>
      <c r="DI11" s="549"/>
      <c r="DJ11" s="186"/>
      <c r="DK11" s="186"/>
      <c r="DL11" s="186"/>
      <c r="DM11" s="186"/>
      <c r="DN11" s="186"/>
      <c r="DO11" s="186"/>
    </row>
    <row r="12" spans="1:119" ht="18.75" customHeight="1" x14ac:dyDescent="0.2">
      <c r="A12" s="187"/>
      <c r="B12" s="550" t="s">
        <v>130</v>
      </c>
      <c r="C12" s="551"/>
      <c r="D12" s="551"/>
      <c r="E12" s="551"/>
      <c r="F12" s="551"/>
      <c r="G12" s="551"/>
      <c r="H12" s="551"/>
      <c r="I12" s="551"/>
      <c r="J12" s="551"/>
      <c r="K12" s="552"/>
      <c r="L12" s="559" t="s">
        <v>131</v>
      </c>
      <c r="M12" s="560"/>
      <c r="N12" s="560"/>
      <c r="O12" s="560"/>
      <c r="P12" s="560"/>
      <c r="Q12" s="561"/>
      <c r="R12" s="562">
        <v>3811</v>
      </c>
      <c r="S12" s="563"/>
      <c r="T12" s="563"/>
      <c r="U12" s="563"/>
      <c r="V12" s="564"/>
      <c r="W12" s="565" t="s">
        <v>1</v>
      </c>
      <c r="X12" s="492"/>
      <c r="Y12" s="492"/>
      <c r="Z12" s="492"/>
      <c r="AA12" s="492"/>
      <c r="AB12" s="566"/>
      <c r="AC12" s="567" t="s">
        <v>132</v>
      </c>
      <c r="AD12" s="568"/>
      <c r="AE12" s="568"/>
      <c r="AF12" s="568"/>
      <c r="AG12" s="569"/>
      <c r="AH12" s="567" t="s">
        <v>133</v>
      </c>
      <c r="AI12" s="568"/>
      <c r="AJ12" s="568"/>
      <c r="AK12" s="568"/>
      <c r="AL12" s="570"/>
      <c r="AM12" s="503" t="s">
        <v>134</v>
      </c>
      <c r="AN12" s="408"/>
      <c r="AO12" s="408"/>
      <c r="AP12" s="408"/>
      <c r="AQ12" s="408"/>
      <c r="AR12" s="408"/>
      <c r="AS12" s="408"/>
      <c r="AT12" s="409"/>
      <c r="AU12" s="491" t="s">
        <v>120</v>
      </c>
      <c r="AV12" s="492"/>
      <c r="AW12" s="492"/>
      <c r="AX12" s="492"/>
      <c r="AY12" s="414" t="s">
        <v>135</v>
      </c>
      <c r="AZ12" s="415"/>
      <c r="BA12" s="415"/>
      <c r="BB12" s="415"/>
      <c r="BC12" s="415"/>
      <c r="BD12" s="415"/>
      <c r="BE12" s="415"/>
      <c r="BF12" s="415"/>
      <c r="BG12" s="415"/>
      <c r="BH12" s="415"/>
      <c r="BI12" s="415"/>
      <c r="BJ12" s="415"/>
      <c r="BK12" s="415"/>
      <c r="BL12" s="415"/>
      <c r="BM12" s="416"/>
      <c r="BN12" s="434">
        <v>0</v>
      </c>
      <c r="BO12" s="435"/>
      <c r="BP12" s="435"/>
      <c r="BQ12" s="435"/>
      <c r="BR12" s="435"/>
      <c r="BS12" s="435"/>
      <c r="BT12" s="435"/>
      <c r="BU12" s="436"/>
      <c r="BV12" s="434">
        <v>0</v>
      </c>
      <c r="BW12" s="435"/>
      <c r="BX12" s="435"/>
      <c r="BY12" s="435"/>
      <c r="BZ12" s="435"/>
      <c r="CA12" s="435"/>
      <c r="CB12" s="435"/>
      <c r="CC12" s="436"/>
      <c r="CD12" s="443" t="s">
        <v>136</v>
      </c>
      <c r="CE12" s="444"/>
      <c r="CF12" s="444"/>
      <c r="CG12" s="444"/>
      <c r="CH12" s="444"/>
      <c r="CI12" s="444"/>
      <c r="CJ12" s="444"/>
      <c r="CK12" s="444"/>
      <c r="CL12" s="444"/>
      <c r="CM12" s="444"/>
      <c r="CN12" s="444"/>
      <c r="CO12" s="444"/>
      <c r="CP12" s="444"/>
      <c r="CQ12" s="444"/>
      <c r="CR12" s="444"/>
      <c r="CS12" s="445"/>
      <c r="CT12" s="547" t="s">
        <v>137</v>
      </c>
      <c r="CU12" s="548"/>
      <c r="CV12" s="548"/>
      <c r="CW12" s="548"/>
      <c r="CX12" s="548"/>
      <c r="CY12" s="548"/>
      <c r="CZ12" s="548"/>
      <c r="DA12" s="549"/>
      <c r="DB12" s="547" t="s">
        <v>138</v>
      </c>
      <c r="DC12" s="548"/>
      <c r="DD12" s="548"/>
      <c r="DE12" s="548"/>
      <c r="DF12" s="548"/>
      <c r="DG12" s="548"/>
      <c r="DH12" s="548"/>
      <c r="DI12" s="549"/>
      <c r="DJ12" s="186"/>
      <c r="DK12" s="186"/>
      <c r="DL12" s="186"/>
      <c r="DM12" s="186"/>
      <c r="DN12" s="186"/>
      <c r="DO12" s="186"/>
    </row>
    <row r="13" spans="1:119" ht="18.75" customHeight="1" x14ac:dyDescent="0.2">
      <c r="A13" s="187"/>
      <c r="B13" s="553"/>
      <c r="C13" s="554"/>
      <c r="D13" s="554"/>
      <c r="E13" s="554"/>
      <c r="F13" s="554"/>
      <c r="G13" s="554"/>
      <c r="H13" s="554"/>
      <c r="I13" s="554"/>
      <c r="J13" s="554"/>
      <c r="K13" s="555"/>
      <c r="L13" s="197"/>
      <c r="M13" s="534" t="s">
        <v>139</v>
      </c>
      <c r="N13" s="535"/>
      <c r="O13" s="535"/>
      <c r="P13" s="535"/>
      <c r="Q13" s="536"/>
      <c r="R13" s="537">
        <v>3686</v>
      </c>
      <c r="S13" s="538"/>
      <c r="T13" s="538"/>
      <c r="U13" s="538"/>
      <c r="V13" s="539"/>
      <c r="W13" s="525" t="s">
        <v>140</v>
      </c>
      <c r="X13" s="447"/>
      <c r="Y13" s="447"/>
      <c r="Z13" s="447"/>
      <c r="AA13" s="447"/>
      <c r="AB13" s="448"/>
      <c r="AC13" s="410">
        <v>790</v>
      </c>
      <c r="AD13" s="411"/>
      <c r="AE13" s="411"/>
      <c r="AF13" s="411"/>
      <c r="AG13" s="412"/>
      <c r="AH13" s="410">
        <v>784</v>
      </c>
      <c r="AI13" s="411"/>
      <c r="AJ13" s="411"/>
      <c r="AK13" s="411"/>
      <c r="AL13" s="413"/>
      <c r="AM13" s="503" t="s">
        <v>141</v>
      </c>
      <c r="AN13" s="408"/>
      <c r="AO13" s="408"/>
      <c r="AP13" s="408"/>
      <c r="AQ13" s="408"/>
      <c r="AR13" s="408"/>
      <c r="AS13" s="408"/>
      <c r="AT13" s="409"/>
      <c r="AU13" s="491" t="s">
        <v>142</v>
      </c>
      <c r="AV13" s="492"/>
      <c r="AW13" s="492"/>
      <c r="AX13" s="492"/>
      <c r="AY13" s="414" t="s">
        <v>143</v>
      </c>
      <c r="AZ13" s="415"/>
      <c r="BA13" s="415"/>
      <c r="BB13" s="415"/>
      <c r="BC13" s="415"/>
      <c r="BD13" s="415"/>
      <c r="BE13" s="415"/>
      <c r="BF13" s="415"/>
      <c r="BG13" s="415"/>
      <c r="BH13" s="415"/>
      <c r="BI13" s="415"/>
      <c r="BJ13" s="415"/>
      <c r="BK13" s="415"/>
      <c r="BL13" s="415"/>
      <c r="BM13" s="416"/>
      <c r="BN13" s="434">
        <v>3939</v>
      </c>
      <c r="BO13" s="435"/>
      <c r="BP13" s="435"/>
      <c r="BQ13" s="435"/>
      <c r="BR13" s="435"/>
      <c r="BS13" s="435"/>
      <c r="BT13" s="435"/>
      <c r="BU13" s="436"/>
      <c r="BV13" s="434">
        <v>-16364</v>
      </c>
      <c r="BW13" s="435"/>
      <c r="BX13" s="435"/>
      <c r="BY13" s="435"/>
      <c r="BZ13" s="435"/>
      <c r="CA13" s="435"/>
      <c r="CB13" s="435"/>
      <c r="CC13" s="436"/>
      <c r="CD13" s="443" t="s">
        <v>144</v>
      </c>
      <c r="CE13" s="444"/>
      <c r="CF13" s="444"/>
      <c r="CG13" s="444"/>
      <c r="CH13" s="444"/>
      <c r="CI13" s="444"/>
      <c r="CJ13" s="444"/>
      <c r="CK13" s="444"/>
      <c r="CL13" s="444"/>
      <c r="CM13" s="444"/>
      <c r="CN13" s="444"/>
      <c r="CO13" s="444"/>
      <c r="CP13" s="444"/>
      <c r="CQ13" s="444"/>
      <c r="CR13" s="444"/>
      <c r="CS13" s="445"/>
      <c r="CT13" s="404">
        <v>2.2000000000000002</v>
      </c>
      <c r="CU13" s="405"/>
      <c r="CV13" s="405"/>
      <c r="CW13" s="405"/>
      <c r="CX13" s="405"/>
      <c r="CY13" s="405"/>
      <c r="CZ13" s="405"/>
      <c r="DA13" s="406"/>
      <c r="DB13" s="404">
        <v>3.2</v>
      </c>
      <c r="DC13" s="405"/>
      <c r="DD13" s="405"/>
      <c r="DE13" s="405"/>
      <c r="DF13" s="405"/>
      <c r="DG13" s="405"/>
      <c r="DH13" s="405"/>
      <c r="DI13" s="406"/>
      <c r="DJ13" s="186"/>
      <c r="DK13" s="186"/>
      <c r="DL13" s="186"/>
      <c r="DM13" s="186"/>
      <c r="DN13" s="186"/>
      <c r="DO13" s="186"/>
    </row>
    <row r="14" spans="1:119" ht="18.75" customHeight="1" thickBot="1" x14ac:dyDescent="0.25">
      <c r="A14" s="187"/>
      <c r="B14" s="553"/>
      <c r="C14" s="554"/>
      <c r="D14" s="554"/>
      <c r="E14" s="554"/>
      <c r="F14" s="554"/>
      <c r="G14" s="554"/>
      <c r="H14" s="554"/>
      <c r="I14" s="554"/>
      <c r="J14" s="554"/>
      <c r="K14" s="555"/>
      <c r="L14" s="527" t="s">
        <v>145</v>
      </c>
      <c r="M14" s="571"/>
      <c r="N14" s="571"/>
      <c r="O14" s="571"/>
      <c r="P14" s="571"/>
      <c r="Q14" s="572"/>
      <c r="R14" s="537">
        <v>3899</v>
      </c>
      <c r="S14" s="538"/>
      <c r="T14" s="538"/>
      <c r="U14" s="538"/>
      <c r="V14" s="539"/>
      <c r="W14" s="540"/>
      <c r="X14" s="450"/>
      <c r="Y14" s="450"/>
      <c r="Z14" s="450"/>
      <c r="AA14" s="450"/>
      <c r="AB14" s="451"/>
      <c r="AC14" s="530">
        <v>39.200000000000003</v>
      </c>
      <c r="AD14" s="531"/>
      <c r="AE14" s="531"/>
      <c r="AF14" s="531"/>
      <c r="AG14" s="532"/>
      <c r="AH14" s="530">
        <v>38.1</v>
      </c>
      <c r="AI14" s="531"/>
      <c r="AJ14" s="531"/>
      <c r="AK14" s="531"/>
      <c r="AL14" s="533"/>
      <c r="AM14" s="503"/>
      <c r="AN14" s="408"/>
      <c r="AO14" s="408"/>
      <c r="AP14" s="408"/>
      <c r="AQ14" s="408"/>
      <c r="AR14" s="408"/>
      <c r="AS14" s="408"/>
      <c r="AT14" s="409"/>
      <c r="AU14" s="491"/>
      <c r="AV14" s="492"/>
      <c r="AW14" s="492"/>
      <c r="AX14" s="492"/>
      <c r="AY14" s="414"/>
      <c r="AZ14" s="415"/>
      <c r="BA14" s="415"/>
      <c r="BB14" s="415"/>
      <c r="BC14" s="415"/>
      <c r="BD14" s="415"/>
      <c r="BE14" s="415"/>
      <c r="BF14" s="415"/>
      <c r="BG14" s="415"/>
      <c r="BH14" s="415"/>
      <c r="BI14" s="415"/>
      <c r="BJ14" s="415"/>
      <c r="BK14" s="415"/>
      <c r="BL14" s="415"/>
      <c r="BM14" s="416"/>
      <c r="BN14" s="434"/>
      <c r="BO14" s="435"/>
      <c r="BP14" s="435"/>
      <c r="BQ14" s="435"/>
      <c r="BR14" s="435"/>
      <c r="BS14" s="435"/>
      <c r="BT14" s="435"/>
      <c r="BU14" s="436"/>
      <c r="BV14" s="434"/>
      <c r="BW14" s="435"/>
      <c r="BX14" s="435"/>
      <c r="BY14" s="435"/>
      <c r="BZ14" s="435"/>
      <c r="CA14" s="435"/>
      <c r="CB14" s="435"/>
      <c r="CC14" s="436"/>
      <c r="CD14" s="440" t="s">
        <v>146</v>
      </c>
      <c r="CE14" s="441"/>
      <c r="CF14" s="441"/>
      <c r="CG14" s="441"/>
      <c r="CH14" s="441"/>
      <c r="CI14" s="441"/>
      <c r="CJ14" s="441"/>
      <c r="CK14" s="441"/>
      <c r="CL14" s="441"/>
      <c r="CM14" s="441"/>
      <c r="CN14" s="441"/>
      <c r="CO14" s="441"/>
      <c r="CP14" s="441"/>
      <c r="CQ14" s="441"/>
      <c r="CR14" s="441"/>
      <c r="CS14" s="442"/>
      <c r="CT14" s="541" t="s">
        <v>147</v>
      </c>
      <c r="CU14" s="542"/>
      <c r="CV14" s="542"/>
      <c r="CW14" s="542"/>
      <c r="CX14" s="542"/>
      <c r="CY14" s="542"/>
      <c r="CZ14" s="542"/>
      <c r="DA14" s="543"/>
      <c r="DB14" s="541" t="s">
        <v>138</v>
      </c>
      <c r="DC14" s="542"/>
      <c r="DD14" s="542"/>
      <c r="DE14" s="542"/>
      <c r="DF14" s="542"/>
      <c r="DG14" s="542"/>
      <c r="DH14" s="542"/>
      <c r="DI14" s="543"/>
      <c r="DJ14" s="186"/>
      <c r="DK14" s="186"/>
      <c r="DL14" s="186"/>
      <c r="DM14" s="186"/>
      <c r="DN14" s="186"/>
      <c r="DO14" s="186"/>
    </row>
    <row r="15" spans="1:119" ht="18.75" customHeight="1" x14ac:dyDescent="0.2">
      <c r="A15" s="187"/>
      <c r="B15" s="553"/>
      <c r="C15" s="554"/>
      <c r="D15" s="554"/>
      <c r="E15" s="554"/>
      <c r="F15" s="554"/>
      <c r="G15" s="554"/>
      <c r="H15" s="554"/>
      <c r="I15" s="554"/>
      <c r="J15" s="554"/>
      <c r="K15" s="555"/>
      <c r="L15" s="197"/>
      <c r="M15" s="534" t="s">
        <v>148</v>
      </c>
      <c r="N15" s="535"/>
      <c r="O15" s="535"/>
      <c r="P15" s="535"/>
      <c r="Q15" s="536"/>
      <c r="R15" s="537">
        <v>3786</v>
      </c>
      <c r="S15" s="538"/>
      <c r="T15" s="538"/>
      <c r="U15" s="538"/>
      <c r="V15" s="539"/>
      <c r="W15" s="525" t="s">
        <v>149</v>
      </c>
      <c r="X15" s="447"/>
      <c r="Y15" s="447"/>
      <c r="Z15" s="447"/>
      <c r="AA15" s="447"/>
      <c r="AB15" s="448"/>
      <c r="AC15" s="410">
        <v>463</v>
      </c>
      <c r="AD15" s="411"/>
      <c r="AE15" s="411"/>
      <c r="AF15" s="411"/>
      <c r="AG15" s="412"/>
      <c r="AH15" s="410">
        <v>448</v>
      </c>
      <c r="AI15" s="411"/>
      <c r="AJ15" s="411"/>
      <c r="AK15" s="411"/>
      <c r="AL15" s="413"/>
      <c r="AM15" s="503"/>
      <c r="AN15" s="408"/>
      <c r="AO15" s="408"/>
      <c r="AP15" s="408"/>
      <c r="AQ15" s="408"/>
      <c r="AR15" s="408"/>
      <c r="AS15" s="408"/>
      <c r="AT15" s="409"/>
      <c r="AU15" s="491"/>
      <c r="AV15" s="492"/>
      <c r="AW15" s="492"/>
      <c r="AX15" s="492"/>
      <c r="AY15" s="426" t="s">
        <v>150</v>
      </c>
      <c r="AZ15" s="427"/>
      <c r="BA15" s="427"/>
      <c r="BB15" s="427"/>
      <c r="BC15" s="427"/>
      <c r="BD15" s="427"/>
      <c r="BE15" s="427"/>
      <c r="BF15" s="427"/>
      <c r="BG15" s="427"/>
      <c r="BH15" s="427"/>
      <c r="BI15" s="427"/>
      <c r="BJ15" s="427"/>
      <c r="BK15" s="427"/>
      <c r="BL15" s="427"/>
      <c r="BM15" s="428"/>
      <c r="BN15" s="429">
        <v>438346</v>
      </c>
      <c r="BO15" s="430"/>
      <c r="BP15" s="430"/>
      <c r="BQ15" s="430"/>
      <c r="BR15" s="430"/>
      <c r="BS15" s="430"/>
      <c r="BT15" s="430"/>
      <c r="BU15" s="431"/>
      <c r="BV15" s="429">
        <v>404955</v>
      </c>
      <c r="BW15" s="430"/>
      <c r="BX15" s="430"/>
      <c r="BY15" s="430"/>
      <c r="BZ15" s="430"/>
      <c r="CA15" s="430"/>
      <c r="CB15" s="430"/>
      <c r="CC15" s="431"/>
      <c r="CD15" s="544" t="s">
        <v>151</v>
      </c>
      <c r="CE15" s="545"/>
      <c r="CF15" s="545"/>
      <c r="CG15" s="545"/>
      <c r="CH15" s="545"/>
      <c r="CI15" s="545"/>
      <c r="CJ15" s="545"/>
      <c r="CK15" s="545"/>
      <c r="CL15" s="545"/>
      <c r="CM15" s="545"/>
      <c r="CN15" s="545"/>
      <c r="CO15" s="545"/>
      <c r="CP15" s="545"/>
      <c r="CQ15" s="545"/>
      <c r="CR15" s="545"/>
      <c r="CS15" s="546"/>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53"/>
      <c r="C16" s="554"/>
      <c r="D16" s="554"/>
      <c r="E16" s="554"/>
      <c r="F16" s="554"/>
      <c r="G16" s="554"/>
      <c r="H16" s="554"/>
      <c r="I16" s="554"/>
      <c r="J16" s="554"/>
      <c r="K16" s="555"/>
      <c r="L16" s="527" t="s">
        <v>152</v>
      </c>
      <c r="M16" s="528"/>
      <c r="N16" s="528"/>
      <c r="O16" s="528"/>
      <c r="P16" s="528"/>
      <c r="Q16" s="529"/>
      <c r="R16" s="522" t="s">
        <v>153</v>
      </c>
      <c r="S16" s="523"/>
      <c r="T16" s="523"/>
      <c r="U16" s="523"/>
      <c r="V16" s="524"/>
      <c r="W16" s="540"/>
      <c r="X16" s="450"/>
      <c r="Y16" s="450"/>
      <c r="Z16" s="450"/>
      <c r="AA16" s="450"/>
      <c r="AB16" s="451"/>
      <c r="AC16" s="530">
        <v>23</v>
      </c>
      <c r="AD16" s="531"/>
      <c r="AE16" s="531"/>
      <c r="AF16" s="531"/>
      <c r="AG16" s="532"/>
      <c r="AH16" s="530">
        <v>21.7</v>
      </c>
      <c r="AI16" s="531"/>
      <c r="AJ16" s="531"/>
      <c r="AK16" s="531"/>
      <c r="AL16" s="533"/>
      <c r="AM16" s="503"/>
      <c r="AN16" s="408"/>
      <c r="AO16" s="408"/>
      <c r="AP16" s="408"/>
      <c r="AQ16" s="408"/>
      <c r="AR16" s="408"/>
      <c r="AS16" s="408"/>
      <c r="AT16" s="409"/>
      <c r="AU16" s="491"/>
      <c r="AV16" s="492"/>
      <c r="AW16" s="492"/>
      <c r="AX16" s="492"/>
      <c r="AY16" s="414" t="s">
        <v>154</v>
      </c>
      <c r="AZ16" s="415"/>
      <c r="BA16" s="415"/>
      <c r="BB16" s="415"/>
      <c r="BC16" s="415"/>
      <c r="BD16" s="415"/>
      <c r="BE16" s="415"/>
      <c r="BF16" s="415"/>
      <c r="BG16" s="415"/>
      <c r="BH16" s="415"/>
      <c r="BI16" s="415"/>
      <c r="BJ16" s="415"/>
      <c r="BK16" s="415"/>
      <c r="BL16" s="415"/>
      <c r="BM16" s="416"/>
      <c r="BN16" s="434">
        <v>1712043</v>
      </c>
      <c r="BO16" s="435"/>
      <c r="BP16" s="435"/>
      <c r="BQ16" s="435"/>
      <c r="BR16" s="435"/>
      <c r="BS16" s="435"/>
      <c r="BT16" s="435"/>
      <c r="BU16" s="436"/>
      <c r="BV16" s="434">
        <v>1629627</v>
      </c>
      <c r="BW16" s="435"/>
      <c r="BX16" s="435"/>
      <c r="BY16" s="435"/>
      <c r="BZ16" s="435"/>
      <c r="CA16" s="435"/>
      <c r="CB16" s="435"/>
      <c r="CC16" s="436"/>
      <c r="CD16" s="201"/>
      <c r="CE16" s="432"/>
      <c r="CF16" s="432"/>
      <c r="CG16" s="432"/>
      <c r="CH16" s="432"/>
      <c r="CI16" s="432"/>
      <c r="CJ16" s="432"/>
      <c r="CK16" s="432"/>
      <c r="CL16" s="432"/>
      <c r="CM16" s="432"/>
      <c r="CN16" s="432"/>
      <c r="CO16" s="432"/>
      <c r="CP16" s="432"/>
      <c r="CQ16" s="432"/>
      <c r="CR16" s="432"/>
      <c r="CS16" s="433"/>
      <c r="CT16" s="404"/>
      <c r="CU16" s="405"/>
      <c r="CV16" s="405"/>
      <c r="CW16" s="405"/>
      <c r="CX16" s="405"/>
      <c r="CY16" s="405"/>
      <c r="CZ16" s="405"/>
      <c r="DA16" s="406"/>
      <c r="DB16" s="404"/>
      <c r="DC16" s="405"/>
      <c r="DD16" s="405"/>
      <c r="DE16" s="405"/>
      <c r="DF16" s="405"/>
      <c r="DG16" s="405"/>
      <c r="DH16" s="405"/>
      <c r="DI16" s="406"/>
      <c r="DJ16" s="186"/>
      <c r="DK16" s="186"/>
      <c r="DL16" s="186"/>
      <c r="DM16" s="186"/>
      <c r="DN16" s="186"/>
      <c r="DO16" s="186"/>
    </row>
    <row r="17" spans="1:119" ht="18.75" customHeight="1" thickBot="1" x14ac:dyDescent="0.25">
      <c r="A17" s="187"/>
      <c r="B17" s="556"/>
      <c r="C17" s="557"/>
      <c r="D17" s="557"/>
      <c r="E17" s="557"/>
      <c r="F17" s="557"/>
      <c r="G17" s="557"/>
      <c r="H17" s="557"/>
      <c r="I17" s="557"/>
      <c r="J17" s="557"/>
      <c r="K17" s="558"/>
      <c r="L17" s="202"/>
      <c r="M17" s="519" t="s">
        <v>155</v>
      </c>
      <c r="N17" s="520"/>
      <c r="O17" s="520"/>
      <c r="P17" s="520"/>
      <c r="Q17" s="521"/>
      <c r="R17" s="522" t="s">
        <v>156</v>
      </c>
      <c r="S17" s="523"/>
      <c r="T17" s="523"/>
      <c r="U17" s="523"/>
      <c r="V17" s="524"/>
      <c r="W17" s="525" t="s">
        <v>157</v>
      </c>
      <c r="X17" s="447"/>
      <c r="Y17" s="447"/>
      <c r="Z17" s="447"/>
      <c r="AA17" s="447"/>
      <c r="AB17" s="448"/>
      <c r="AC17" s="410">
        <v>761</v>
      </c>
      <c r="AD17" s="411"/>
      <c r="AE17" s="411"/>
      <c r="AF17" s="411"/>
      <c r="AG17" s="412"/>
      <c r="AH17" s="410">
        <v>828</v>
      </c>
      <c r="AI17" s="411"/>
      <c r="AJ17" s="411"/>
      <c r="AK17" s="411"/>
      <c r="AL17" s="413"/>
      <c r="AM17" s="503"/>
      <c r="AN17" s="408"/>
      <c r="AO17" s="408"/>
      <c r="AP17" s="408"/>
      <c r="AQ17" s="408"/>
      <c r="AR17" s="408"/>
      <c r="AS17" s="408"/>
      <c r="AT17" s="409"/>
      <c r="AU17" s="491"/>
      <c r="AV17" s="492"/>
      <c r="AW17" s="492"/>
      <c r="AX17" s="492"/>
      <c r="AY17" s="414" t="s">
        <v>158</v>
      </c>
      <c r="AZ17" s="415"/>
      <c r="BA17" s="415"/>
      <c r="BB17" s="415"/>
      <c r="BC17" s="415"/>
      <c r="BD17" s="415"/>
      <c r="BE17" s="415"/>
      <c r="BF17" s="415"/>
      <c r="BG17" s="415"/>
      <c r="BH17" s="415"/>
      <c r="BI17" s="415"/>
      <c r="BJ17" s="415"/>
      <c r="BK17" s="415"/>
      <c r="BL17" s="415"/>
      <c r="BM17" s="416"/>
      <c r="BN17" s="434">
        <v>552973</v>
      </c>
      <c r="BO17" s="435"/>
      <c r="BP17" s="435"/>
      <c r="BQ17" s="435"/>
      <c r="BR17" s="435"/>
      <c r="BS17" s="435"/>
      <c r="BT17" s="435"/>
      <c r="BU17" s="436"/>
      <c r="BV17" s="434">
        <v>509441</v>
      </c>
      <c r="BW17" s="435"/>
      <c r="BX17" s="435"/>
      <c r="BY17" s="435"/>
      <c r="BZ17" s="435"/>
      <c r="CA17" s="435"/>
      <c r="CB17" s="435"/>
      <c r="CC17" s="436"/>
      <c r="CD17" s="201"/>
      <c r="CE17" s="432"/>
      <c r="CF17" s="432"/>
      <c r="CG17" s="432"/>
      <c r="CH17" s="432"/>
      <c r="CI17" s="432"/>
      <c r="CJ17" s="432"/>
      <c r="CK17" s="432"/>
      <c r="CL17" s="432"/>
      <c r="CM17" s="432"/>
      <c r="CN17" s="432"/>
      <c r="CO17" s="432"/>
      <c r="CP17" s="432"/>
      <c r="CQ17" s="432"/>
      <c r="CR17" s="432"/>
      <c r="CS17" s="433"/>
      <c r="CT17" s="404"/>
      <c r="CU17" s="405"/>
      <c r="CV17" s="405"/>
      <c r="CW17" s="405"/>
      <c r="CX17" s="405"/>
      <c r="CY17" s="405"/>
      <c r="CZ17" s="405"/>
      <c r="DA17" s="406"/>
      <c r="DB17" s="404"/>
      <c r="DC17" s="405"/>
      <c r="DD17" s="405"/>
      <c r="DE17" s="405"/>
      <c r="DF17" s="405"/>
      <c r="DG17" s="405"/>
      <c r="DH17" s="405"/>
      <c r="DI17" s="406"/>
      <c r="DJ17" s="186"/>
      <c r="DK17" s="186"/>
      <c r="DL17" s="186"/>
      <c r="DM17" s="186"/>
      <c r="DN17" s="186"/>
      <c r="DO17" s="186"/>
    </row>
    <row r="18" spans="1:119" ht="18.75" customHeight="1" thickBot="1" x14ac:dyDescent="0.25">
      <c r="A18" s="187"/>
      <c r="B18" s="496" t="s">
        <v>159</v>
      </c>
      <c r="C18" s="497"/>
      <c r="D18" s="497"/>
      <c r="E18" s="498"/>
      <c r="F18" s="498"/>
      <c r="G18" s="498"/>
      <c r="H18" s="498"/>
      <c r="I18" s="498"/>
      <c r="J18" s="498"/>
      <c r="K18" s="498"/>
      <c r="L18" s="499">
        <v>110.63</v>
      </c>
      <c r="M18" s="499"/>
      <c r="N18" s="499"/>
      <c r="O18" s="499"/>
      <c r="P18" s="499"/>
      <c r="Q18" s="499"/>
      <c r="R18" s="500"/>
      <c r="S18" s="500"/>
      <c r="T18" s="500"/>
      <c r="U18" s="500"/>
      <c r="V18" s="501"/>
      <c r="W18" s="515"/>
      <c r="X18" s="516"/>
      <c r="Y18" s="516"/>
      <c r="Z18" s="516"/>
      <c r="AA18" s="516"/>
      <c r="AB18" s="526"/>
      <c r="AC18" s="398">
        <v>37.799999999999997</v>
      </c>
      <c r="AD18" s="399"/>
      <c r="AE18" s="399"/>
      <c r="AF18" s="399"/>
      <c r="AG18" s="502"/>
      <c r="AH18" s="398">
        <v>40.200000000000003</v>
      </c>
      <c r="AI18" s="399"/>
      <c r="AJ18" s="399"/>
      <c r="AK18" s="399"/>
      <c r="AL18" s="400"/>
      <c r="AM18" s="503"/>
      <c r="AN18" s="408"/>
      <c r="AO18" s="408"/>
      <c r="AP18" s="408"/>
      <c r="AQ18" s="408"/>
      <c r="AR18" s="408"/>
      <c r="AS18" s="408"/>
      <c r="AT18" s="409"/>
      <c r="AU18" s="491"/>
      <c r="AV18" s="492"/>
      <c r="AW18" s="492"/>
      <c r="AX18" s="492"/>
      <c r="AY18" s="414" t="s">
        <v>160</v>
      </c>
      <c r="AZ18" s="415"/>
      <c r="BA18" s="415"/>
      <c r="BB18" s="415"/>
      <c r="BC18" s="415"/>
      <c r="BD18" s="415"/>
      <c r="BE18" s="415"/>
      <c r="BF18" s="415"/>
      <c r="BG18" s="415"/>
      <c r="BH18" s="415"/>
      <c r="BI18" s="415"/>
      <c r="BJ18" s="415"/>
      <c r="BK18" s="415"/>
      <c r="BL18" s="415"/>
      <c r="BM18" s="416"/>
      <c r="BN18" s="434">
        <v>1711334</v>
      </c>
      <c r="BO18" s="435"/>
      <c r="BP18" s="435"/>
      <c r="BQ18" s="435"/>
      <c r="BR18" s="435"/>
      <c r="BS18" s="435"/>
      <c r="BT18" s="435"/>
      <c r="BU18" s="436"/>
      <c r="BV18" s="434">
        <v>1792080</v>
      </c>
      <c r="BW18" s="435"/>
      <c r="BX18" s="435"/>
      <c r="BY18" s="435"/>
      <c r="BZ18" s="435"/>
      <c r="CA18" s="435"/>
      <c r="CB18" s="435"/>
      <c r="CC18" s="436"/>
      <c r="CD18" s="201"/>
      <c r="CE18" s="432"/>
      <c r="CF18" s="432"/>
      <c r="CG18" s="432"/>
      <c r="CH18" s="432"/>
      <c r="CI18" s="432"/>
      <c r="CJ18" s="432"/>
      <c r="CK18" s="432"/>
      <c r="CL18" s="432"/>
      <c r="CM18" s="432"/>
      <c r="CN18" s="432"/>
      <c r="CO18" s="432"/>
      <c r="CP18" s="432"/>
      <c r="CQ18" s="432"/>
      <c r="CR18" s="432"/>
      <c r="CS18" s="433"/>
      <c r="CT18" s="404"/>
      <c r="CU18" s="405"/>
      <c r="CV18" s="405"/>
      <c r="CW18" s="405"/>
      <c r="CX18" s="405"/>
      <c r="CY18" s="405"/>
      <c r="CZ18" s="405"/>
      <c r="DA18" s="406"/>
      <c r="DB18" s="404"/>
      <c r="DC18" s="405"/>
      <c r="DD18" s="405"/>
      <c r="DE18" s="405"/>
      <c r="DF18" s="405"/>
      <c r="DG18" s="405"/>
      <c r="DH18" s="405"/>
      <c r="DI18" s="406"/>
      <c r="DJ18" s="186"/>
      <c r="DK18" s="186"/>
      <c r="DL18" s="186"/>
      <c r="DM18" s="186"/>
      <c r="DN18" s="186"/>
      <c r="DO18" s="186"/>
    </row>
    <row r="19" spans="1:119" ht="18.75" customHeight="1" thickBot="1" x14ac:dyDescent="0.25">
      <c r="A19" s="187"/>
      <c r="B19" s="496" t="s">
        <v>161</v>
      </c>
      <c r="C19" s="497"/>
      <c r="D19" s="497"/>
      <c r="E19" s="498"/>
      <c r="F19" s="498"/>
      <c r="G19" s="498"/>
      <c r="H19" s="498"/>
      <c r="I19" s="498"/>
      <c r="J19" s="498"/>
      <c r="K19" s="498"/>
      <c r="L19" s="504">
        <v>34</v>
      </c>
      <c r="M19" s="504"/>
      <c r="N19" s="504"/>
      <c r="O19" s="504"/>
      <c r="P19" s="504"/>
      <c r="Q19" s="504"/>
      <c r="R19" s="505"/>
      <c r="S19" s="505"/>
      <c r="T19" s="505"/>
      <c r="U19" s="505"/>
      <c r="V19" s="506"/>
      <c r="W19" s="513"/>
      <c r="X19" s="514"/>
      <c r="Y19" s="514"/>
      <c r="Z19" s="514"/>
      <c r="AA19" s="514"/>
      <c r="AB19" s="514"/>
      <c r="AC19" s="517"/>
      <c r="AD19" s="517"/>
      <c r="AE19" s="517"/>
      <c r="AF19" s="517"/>
      <c r="AG19" s="517"/>
      <c r="AH19" s="517"/>
      <c r="AI19" s="517"/>
      <c r="AJ19" s="517"/>
      <c r="AK19" s="517"/>
      <c r="AL19" s="518"/>
      <c r="AM19" s="503"/>
      <c r="AN19" s="408"/>
      <c r="AO19" s="408"/>
      <c r="AP19" s="408"/>
      <c r="AQ19" s="408"/>
      <c r="AR19" s="408"/>
      <c r="AS19" s="408"/>
      <c r="AT19" s="409"/>
      <c r="AU19" s="491"/>
      <c r="AV19" s="492"/>
      <c r="AW19" s="492"/>
      <c r="AX19" s="492"/>
      <c r="AY19" s="414" t="s">
        <v>162</v>
      </c>
      <c r="AZ19" s="415"/>
      <c r="BA19" s="415"/>
      <c r="BB19" s="415"/>
      <c r="BC19" s="415"/>
      <c r="BD19" s="415"/>
      <c r="BE19" s="415"/>
      <c r="BF19" s="415"/>
      <c r="BG19" s="415"/>
      <c r="BH19" s="415"/>
      <c r="BI19" s="415"/>
      <c r="BJ19" s="415"/>
      <c r="BK19" s="415"/>
      <c r="BL19" s="415"/>
      <c r="BM19" s="416"/>
      <c r="BN19" s="434">
        <v>2621393</v>
      </c>
      <c r="BO19" s="435"/>
      <c r="BP19" s="435"/>
      <c r="BQ19" s="435"/>
      <c r="BR19" s="435"/>
      <c r="BS19" s="435"/>
      <c r="BT19" s="435"/>
      <c r="BU19" s="436"/>
      <c r="BV19" s="434">
        <v>2406918</v>
      </c>
      <c r="BW19" s="435"/>
      <c r="BX19" s="435"/>
      <c r="BY19" s="435"/>
      <c r="BZ19" s="435"/>
      <c r="CA19" s="435"/>
      <c r="CB19" s="435"/>
      <c r="CC19" s="436"/>
      <c r="CD19" s="201"/>
      <c r="CE19" s="432"/>
      <c r="CF19" s="432"/>
      <c r="CG19" s="432"/>
      <c r="CH19" s="432"/>
      <c r="CI19" s="432"/>
      <c r="CJ19" s="432"/>
      <c r="CK19" s="432"/>
      <c r="CL19" s="432"/>
      <c r="CM19" s="432"/>
      <c r="CN19" s="432"/>
      <c r="CO19" s="432"/>
      <c r="CP19" s="432"/>
      <c r="CQ19" s="432"/>
      <c r="CR19" s="432"/>
      <c r="CS19" s="433"/>
      <c r="CT19" s="404"/>
      <c r="CU19" s="405"/>
      <c r="CV19" s="405"/>
      <c r="CW19" s="405"/>
      <c r="CX19" s="405"/>
      <c r="CY19" s="405"/>
      <c r="CZ19" s="405"/>
      <c r="DA19" s="406"/>
      <c r="DB19" s="404"/>
      <c r="DC19" s="405"/>
      <c r="DD19" s="405"/>
      <c r="DE19" s="405"/>
      <c r="DF19" s="405"/>
      <c r="DG19" s="405"/>
      <c r="DH19" s="405"/>
      <c r="DI19" s="406"/>
      <c r="DJ19" s="186"/>
      <c r="DK19" s="186"/>
      <c r="DL19" s="186"/>
      <c r="DM19" s="186"/>
      <c r="DN19" s="186"/>
      <c r="DO19" s="186"/>
    </row>
    <row r="20" spans="1:119" ht="18.75" customHeight="1" thickBot="1" x14ac:dyDescent="0.25">
      <c r="A20" s="187"/>
      <c r="B20" s="496" t="s">
        <v>163</v>
      </c>
      <c r="C20" s="497"/>
      <c r="D20" s="497"/>
      <c r="E20" s="498"/>
      <c r="F20" s="498"/>
      <c r="G20" s="498"/>
      <c r="H20" s="498"/>
      <c r="I20" s="498"/>
      <c r="J20" s="498"/>
      <c r="K20" s="498"/>
      <c r="L20" s="504">
        <v>1619</v>
      </c>
      <c r="M20" s="504"/>
      <c r="N20" s="504"/>
      <c r="O20" s="504"/>
      <c r="P20" s="504"/>
      <c r="Q20" s="504"/>
      <c r="R20" s="505"/>
      <c r="S20" s="505"/>
      <c r="T20" s="505"/>
      <c r="U20" s="505"/>
      <c r="V20" s="506"/>
      <c r="W20" s="515"/>
      <c r="X20" s="516"/>
      <c r="Y20" s="516"/>
      <c r="Z20" s="516"/>
      <c r="AA20" s="516"/>
      <c r="AB20" s="516"/>
      <c r="AC20" s="507"/>
      <c r="AD20" s="507"/>
      <c r="AE20" s="507"/>
      <c r="AF20" s="507"/>
      <c r="AG20" s="507"/>
      <c r="AH20" s="507"/>
      <c r="AI20" s="507"/>
      <c r="AJ20" s="507"/>
      <c r="AK20" s="507"/>
      <c r="AL20" s="508"/>
      <c r="AM20" s="509"/>
      <c r="AN20" s="481"/>
      <c r="AO20" s="481"/>
      <c r="AP20" s="481"/>
      <c r="AQ20" s="481"/>
      <c r="AR20" s="481"/>
      <c r="AS20" s="481"/>
      <c r="AT20" s="482"/>
      <c r="AU20" s="510"/>
      <c r="AV20" s="511"/>
      <c r="AW20" s="511"/>
      <c r="AX20" s="512"/>
      <c r="AY20" s="414"/>
      <c r="AZ20" s="415"/>
      <c r="BA20" s="415"/>
      <c r="BB20" s="415"/>
      <c r="BC20" s="415"/>
      <c r="BD20" s="415"/>
      <c r="BE20" s="415"/>
      <c r="BF20" s="415"/>
      <c r="BG20" s="415"/>
      <c r="BH20" s="415"/>
      <c r="BI20" s="415"/>
      <c r="BJ20" s="415"/>
      <c r="BK20" s="415"/>
      <c r="BL20" s="415"/>
      <c r="BM20" s="416"/>
      <c r="BN20" s="434"/>
      <c r="BO20" s="435"/>
      <c r="BP20" s="435"/>
      <c r="BQ20" s="435"/>
      <c r="BR20" s="435"/>
      <c r="BS20" s="435"/>
      <c r="BT20" s="435"/>
      <c r="BU20" s="436"/>
      <c r="BV20" s="434"/>
      <c r="BW20" s="435"/>
      <c r="BX20" s="435"/>
      <c r="BY20" s="435"/>
      <c r="BZ20" s="435"/>
      <c r="CA20" s="435"/>
      <c r="CB20" s="435"/>
      <c r="CC20" s="436"/>
      <c r="CD20" s="201"/>
      <c r="CE20" s="432"/>
      <c r="CF20" s="432"/>
      <c r="CG20" s="432"/>
      <c r="CH20" s="432"/>
      <c r="CI20" s="432"/>
      <c r="CJ20" s="432"/>
      <c r="CK20" s="432"/>
      <c r="CL20" s="432"/>
      <c r="CM20" s="432"/>
      <c r="CN20" s="432"/>
      <c r="CO20" s="432"/>
      <c r="CP20" s="432"/>
      <c r="CQ20" s="432"/>
      <c r="CR20" s="432"/>
      <c r="CS20" s="433"/>
      <c r="CT20" s="404"/>
      <c r="CU20" s="405"/>
      <c r="CV20" s="405"/>
      <c r="CW20" s="405"/>
      <c r="CX20" s="405"/>
      <c r="CY20" s="405"/>
      <c r="CZ20" s="405"/>
      <c r="DA20" s="406"/>
      <c r="DB20" s="404"/>
      <c r="DC20" s="405"/>
      <c r="DD20" s="405"/>
      <c r="DE20" s="405"/>
      <c r="DF20" s="405"/>
      <c r="DG20" s="405"/>
      <c r="DH20" s="405"/>
      <c r="DI20" s="406"/>
      <c r="DJ20" s="186"/>
      <c r="DK20" s="186"/>
      <c r="DL20" s="186"/>
      <c r="DM20" s="186"/>
      <c r="DN20" s="186"/>
      <c r="DO20" s="186"/>
    </row>
    <row r="21" spans="1:119" ht="18.75" customHeight="1" x14ac:dyDescent="0.2">
      <c r="A21" s="187"/>
      <c r="B21" s="493" t="s">
        <v>164</v>
      </c>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5"/>
      <c r="AY21" s="414"/>
      <c r="AZ21" s="415"/>
      <c r="BA21" s="415"/>
      <c r="BB21" s="415"/>
      <c r="BC21" s="415"/>
      <c r="BD21" s="415"/>
      <c r="BE21" s="415"/>
      <c r="BF21" s="415"/>
      <c r="BG21" s="415"/>
      <c r="BH21" s="415"/>
      <c r="BI21" s="415"/>
      <c r="BJ21" s="415"/>
      <c r="BK21" s="415"/>
      <c r="BL21" s="415"/>
      <c r="BM21" s="416"/>
      <c r="BN21" s="434"/>
      <c r="BO21" s="435"/>
      <c r="BP21" s="435"/>
      <c r="BQ21" s="435"/>
      <c r="BR21" s="435"/>
      <c r="BS21" s="435"/>
      <c r="BT21" s="435"/>
      <c r="BU21" s="436"/>
      <c r="BV21" s="434"/>
      <c r="BW21" s="435"/>
      <c r="BX21" s="435"/>
      <c r="BY21" s="435"/>
      <c r="BZ21" s="435"/>
      <c r="CA21" s="435"/>
      <c r="CB21" s="435"/>
      <c r="CC21" s="436"/>
      <c r="CD21" s="201"/>
      <c r="CE21" s="432"/>
      <c r="CF21" s="432"/>
      <c r="CG21" s="432"/>
      <c r="CH21" s="432"/>
      <c r="CI21" s="432"/>
      <c r="CJ21" s="432"/>
      <c r="CK21" s="432"/>
      <c r="CL21" s="432"/>
      <c r="CM21" s="432"/>
      <c r="CN21" s="432"/>
      <c r="CO21" s="432"/>
      <c r="CP21" s="432"/>
      <c r="CQ21" s="432"/>
      <c r="CR21" s="432"/>
      <c r="CS21" s="433"/>
      <c r="CT21" s="404"/>
      <c r="CU21" s="405"/>
      <c r="CV21" s="405"/>
      <c r="CW21" s="405"/>
      <c r="CX21" s="405"/>
      <c r="CY21" s="405"/>
      <c r="CZ21" s="405"/>
      <c r="DA21" s="406"/>
      <c r="DB21" s="404"/>
      <c r="DC21" s="405"/>
      <c r="DD21" s="405"/>
      <c r="DE21" s="405"/>
      <c r="DF21" s="405"/>
      <c r="DG21" s="405"/>
      <c r="DH21" s="405"/>
      <c r="DI21" s="406"/>
      <c r="DJ21" s="186"/>
      <c r="DK21" s="186"/>
      <c r="DL21" s="186"/>
      <c r="DM21" s="186"/>
      <c r="DN21" s="186"/>
      <c r="DO21" s="186"/>
    </row>
    <row r="22" spans="1:119" ht="18.75" customHeight="1" thickBot="1" x14ac:dyDescent="0.25">
      <c r="A22" s="187"/>
      <c r="B22" s="463" t="s">
        <v>165</v>
      </c>
      <c r="C22" s="464"/>
      <c r="D22" s="465"/>
      <c r="E22" s="472" t="s">
        <v>1</v>
      </c>
      <c r="F22" s="447"/>
      <c r="G22" s="447"/>
      <c r="H22" s="447"/>
      <c r="I22" s="447"/>
      <c r="J22" s="447"/>
      <c r="K22" s="448"/>
      <c r="L22" s="472" t="s">
        <v>166</v>
      </c>
      <c r="M22" s="447"/>
      <c r="N22" s="447"/>
      <c r="O22" s="447"/>
      <c r="P22" s="448"/>
      <c r="Q22" s="457" t="s">
        <v>167</v>
      </c>
      <c r="R22" s="458"/>
      <c r="S22" s="458"/>
      <c r="T22" s="458"/>
      <c r="U22" s="458"/>
      <c r="V22" s="473"/>
      <c r="W22" s="475" t="s">
        <v>168</v>
      </c>
      <c r="X22" s="464"/>
      <c r="Y22" s="465"/>
      <c r="Z22" s="472" t="s">
        <v>1</v>
      </c>
      <c r="AA22" s="447"/>
      <c r="AB22" s="447"/>
      <c r="AC22" s="447"/>
      <c r="AD22" s="447"/>
      <c r="AE22" s="447"/>
      <c r="AF22" s="447"/>
      <c r="AG22" s="448"/>
      <c r="AH22" s="446" t="s">
        <v>169</v>
      </c>
      <c r="AI22" s="447"/>
      <c r="AJ22" s="447"/>
      <c r="AK22" s="447"/>
      <c r="AL22" s="448"/>
      <c r="AM22" s="446" t="s">
        <v>170</v>
      </c>
      <c r="AN22" s="452"/>
      <c r="AO22" s="452"/>
      <c r="AP22" s="452"/>
      <c r="AQ22" s="452"/>
      <c r="AR22" s="453"/>
      <c r="AS22" s="457" t="s">
        <v>167</v>
      </c>
      <c r="AT22" s="458"/>
      <c r="AU22" s="458"/>
      <c r="AV22" s="458"/>
      <c r="AW22" s="458"/>
      <c r="AX22" s="459"/>
      <c r="AY22" s="401"/>
      <c r="AZ22" s="402"/>
      <c r="BA22" s="402"/>
      <c r="BB22" s="402"/>
      <c r="BC22" s="402"/>
      <c r="BD22" s="402"/>
      <c r="BE22" s="402"/>
      <c r="BF22" s="402"/>
      <c r="BG22" s="402"/>
      <c r="BH22" s="402"/>
      <c r="BI22" s="402"/>
      <c r="BJ22" s="402"/>
      <c r="BK22" s="402"/>
      <c r="BL22" s="402"/>
      <c r="BM22" s="403"/>
      <c r="BN22" s="437"/>
      <c r="BO22" s="438"/>
      <c r="BP22" s="438"/>
      <c r="BQ22" s="438"/>
      <c r="BR22" s="438"/>
      <c r="BS22" s="438"/>
      <c r="BT22" s="438"/>
      <c r="BU22" s="439"/>
      <c r="BV22" s="437"/>
      <c r="BW22" s="438"/>
      <c r="BX22" s="438"/>
      <c r="BY22" s="438"/>
      <c r="BZ22" s="438"/>
      <c r="CA22" s="438"/>
      <c r="CB22" s="438"/>
      <c r="CC22" s="439"/>
      <c r="CD22" s="201"/>
      <c r="CE22" s="432"/>
      <c r="CF22" s="432"/>
      <c r="CG22" s="432"/>
      <c r="CH22" s="432"/>
      <c r="CI22" s="432"/>
      <c r="CJ22" s="432"/>
      <c r="CK22" s="432"/>
      <c r="CL22" s="432"/>
      <c r="CM22" s="432"/>
      <c r="CN22" s="432"/>
      <c r="CO22" s="432"/>
      <c r="CP22" s="432"/>
      <c r="CQ22" s="432"/>
      <c r="CR22" s="432"/>
      <c r="CS22" s="433"/>
      <c r="CT22" s="404"/>
      <c r="CU22" s="405"/>
      <c r="CV22" s="405"/>
      <c r="CW22" s="405"/>
      <c r="CX22" s="405"/>
      <c r="CY22" s="405"/>
      <c r="CZ22" s="405"/>
      <c r="DA22" s="406"/>
      <c r="DB22" s="404"/>
      <c r="DC22" s="405"/>
      <c r="DD22" s="405"/>
      <c r="DE22" s="405"/>
      <c r="DF22" s="405"/>
      <c r="DG22" s="405"/>
      <c r="DH22" s="405"/>
      <c r="DI22" s="406"/>
      <c r="DJ22" s="186"/>
      <c r="DK22" s="186"/>
      <c r="DL22" s="186"/>
      <c r="DM22" s="186"/>
      <c r="DN22" s="186"/>
      <c r="DO22" s="186"/>
    </row>
    <row r="23" spans="1:119" ht="18.75" customHeight="1" x14ac:dyDescent="0.2">
      <c r="A23" s="187"/>
      <c r="B23" s="466"/>
      <c r="C23" s="467"/>
      <c r="D23" s="468"/>
      <c r="E23" s="449"/>
      <c r="F23" s="450"/>
      <c r="G23" s="450"/>
      <c r="H23" s="450"/>
      <c r="I23" s="450"/>
      <c r="J23" s="450"/>
      <c r="K23" s="451"/>
      <c r="L23" s="449"/>
      <c r="M23" s="450"/>
      <c r="N23" s="450"/>
      <c r="O23" s="450"/>
      <c r="P23" s="451"/>
      <c r="Q23" s="460"/>
      <c r="R23" s="461"/>
      <c r="S23" s="461"/>
      <c r="T23" s="461"/>
      <c r="U23" s="461"/>
      <c r="V23" s="474"/>
      <c r="W23" s="476"/>
      <c r="X23" s="467"/>
      <c r="Y23" s="468"/>
      <c r="Z23" s="449"/>
      <c r="AA23" s="450"/>
      <c r="AB23" s="450"/>
      <c r="AC23" s="450"/>
      <c r="AD23" s="450"/>
      <c r="AE23" s="450"/>
      <c r="AF23" s="450"/>
      <c r="AG23" s="451"/>
      <c r="AH23" s="449"/>
      <c r="AI23" s="450"/>
      <c r="AJ23" s="450"/>
      <c r="AK23" s="450"/>
      <c r="AL23" s="451"/>
      <c r="AM23" s="454"/>
      <c r="AN23" s="455"/>
      <c r="AO23" s="455"/>
      <c r="AP23" s="455"/>
      <c r="AQ23" s="455"/>
      <c r="AR23" s="456"/>
      <c r="AS23" s="460"/>
      <c r="AT23" s="461"/>
      <c r="AU23" s="461"/>
      <c r="AV23" s="461"/>
      <c r="AW23" s="461"/>
      <c r="AX23" s="462"/>
      <c r="AY23" s="426" t="s">
        <v>171</v>
      </c>
      <c r="AZ23" s="427"/>
      <c r="BA23" s="427"/>
      <c r="BB23" s="427"/>
      <c r="BC23" s="427"/>
      <c r="BD23" s="427"/>
      <c r="BE23" s="427"/>
      <c r="BF23" s="427"/>
      <c r="BG23" s="427"/>
      <c r="BH23" s="427"/>
      <c r="BI23" s="427"/>
      <c r="BJ23" s="427"/>
      <c r="BK23" s="427"/>
      <c r="BL23" s="427"/>
      <c r="BM23" s="428"/>
      <c r="BN23" s="434">
        <v>3273579</v>
      </c>
      <c r="BO23" s="435"/>
      <c r="BP23" s="435"/>
      <c r="BQ23" s="435"/>
      <c r="BR23" s="435"/>
      <c r="BS23" s="435"/>
      <c r="BT23" s="435"/>
      <c r="BU23" s="436"/>
      <c r="BV23" s="434">
        <v>2208576</v>
      </c>
      <c r="BW23" s="435"/>
      <c r="BX23" s="435"/>
      <c r="BY23" s="435"/>
      <c r="BZ23" s="435"/>
      <c r="CA23" s="435"/>
      <c r="CB23" s="435"/>
      <c r="CC23" s="436"/>
      <c r="CD23" s="201"/>
      <c r="CE23" s="432"/>
      <c r="CF23" s="432"/>
      <c r="CG23" s="432"/>
      <c r="CH23" s="432"/>
      <c r="CI23" s="432"/>
      <c r="CJ23" s="432"/>
      <c r="CK23" s="432"/>
      <c r="CL23" s="432"/>
      <c r="CM23" s="432"/>
      <c r="CN23" s="432"/>
      <c r="CO23" s="432"/>
      <c r="CP23" s="432"/>
      <c r="CQ23" s="432"/>
      <c r="CR23" s="432"/>
      <c r="CS23" s="433"/>
      <c r="CT23" s="404"/>
      <c r="CU23" s="405"/>
      <c r="CV23" s="405"/>
      <c r="CW23" s="405"/>
      <c r="CX23" s="405"/>
      <c r="CY23" s="405"/>
      <c r="CZ23" s="405"/>
      <c r="DA23" s="406"/>
      <c r="DB23" s="404"/>
      <c r="DC23" s="405"/>
      <c r="DD23" s="405"/>
      <c r="DE23" s="405"/>
      <c r="DF23" s="405"/>
      <c r="DG23" s="405"/>
      <c r="DH23" s="405"/>
      <c r="DI23" s="406"/>
      <c r="DJ23" s="186"/>
      <c r="DK23" s="186"/>
      <c r="DL23" s="186"/>
      <c r="DM23" s="186"/>
      <c r="DN23" s="186"/>
      <c r="DO23" s="186"/>
    </row>
    <row r="24" spans="1:119" ht="18.75" customHeight="1" thickBot="1" x14ac:dyDescent="0.25">
      <c r="A24" s="187"/>
      <c r="B24" s="466"/>
      <c r="C24" s="467"/>
      <c r="D24" s="468"/>
      <c r="E24" s="407" t="s">
        <v>172</v>
      </c>
      <c r="F24" s="408"/>
      <c r="G24" s="408"/>
      <c r="H24" s="408"/>
      <c r="I24" s="408"/>
      <c r="J24" s="408"/>
      <c r="K24" s="409"/>
      <c r="L24" s="410">
        <v>1</v>
      </c>
      <c r="M24" s="411"/>
      <c r="N24" s="411"/>
      <c r="O24" s="411"/>
      <c r="P24" s="412"/>
      <c r="Q24" s="410">
        <v>7290</v>
      </c>
      <c r="R24" s="411"/>
      <c r="S24" s="411"/>
      <c r="T24" s="411"/>
      <c r="U24" s="411"/>
      <c r="V24" s="412"/>
      <c r="W24" s="476"/>
      <c r="X24" s="467"/>
      <c r="Y24" s="468"/>
      <c r="Z24" s="407" t="s">
        <v>173</v>
      </c>
      <c r="AA24" s="408"/>
      <c r="AB24" s="408"/>
      <c r="AC24" s="408"/>
      <c r="AD24" s="408"/>
      <c r="AE24" s="408"/>
      <c r="AF24" s="408"/>
      <c r="AG24" s="409"/>
      <c r="AH24" s="410">
        <v>65</v>
      </c>
      <c r="AI24" s="411"/>
      <c r="AJ24" s="411"/>
      <c r="AK24" s="411"/>
      <c r="AL24" s="412"/>
      <c r="AM24" s="410">
        <v>186680</v>
      </c>
      <c r="AN24" s="411"/>
      <c r="AO24" s="411"/>
      <c r="AP24" s="411"/>
      <c r="AQ24" s="411"/>
      <c r="AR24" s="412"/>
      <c r="AS24" s="410">
        <v>2872</v>
      </c>
      <c r="AT24" s="411"/>
      <c r="AU24" s="411"/>
      <c r="AV24" s="411"/>
      <c r="AW24" s="411"/>
      <c r="AX24" s="413"/>
      <c r="AY24" s="401" t="s">
        <v>174</v>
      </c>
      <c r="AZ24" s="402"/>
      <c r="BA24" s="402"/>
      <c r="BB24" s="402"/>
      <c r="BC24" s="402"/>
      <c r="BD24" s="402"/>
      <c r="BE24" s="402"/>
      <c r="BF24" s="402"/>
      <c r="BG24" s="402"/>
      <c r="BH24" s="402"/>
      <c r="BI24" s="402"/>
      <c r="BJ24" s="402"/>
      <c r="BK24" s="402"/>
      <c r="BL24" s="402"/>
      <c r="BM24" s="403"/>
      <c r="BN24" s="434">
        <v>1194000</v>
      </c>
      <c r="BO24" s="435"/>
      <c r="BP24" s="435"/>
      <c r="BQ24" s="435"/>
      <c r="BR24" s="435"/>
      <c r="BS24" s="435"/>
      <c r="BT24" s="435"/>
      <c r="BU24" s="436"/>
      <c r="BV24" s="434">
        <v>1319597</v>
      </c>
      <c r="BW24" s="435"/>
      <c r="BX24" s="435"/>
      <c r="BY24" s="435"/>
      <c r="BZ24" s="435"/>
      <c r="CA24" s="435"/>
      <c r="CB24" s="435"/>
      <c r="CC24" s="436"/>
      <c r="CD24" s="201"/>
      <c r="CE24" s="432"/>
      <c r="CF24" s="432"/>
      <c r="CG24" s="432"/>
      <c r="CH24" s="432"/>
      <c r="CI24" s="432"/>
      <c r="CJ24" s="432"/>
      <c r="CK24" s="432"/>
      <c r="CL24" s="432"/>
      <c r="CM24" s="432"/>
      <c r="CN24" s="432"/>
      <c r="CO24" s="432"/>
      <c r="CP24" s="432"/>
      <c r="CQ24" s="432"/>
      <c r="CR24" s="432"/>
      <c r="CS24" s="433"/>
      <c r="CT24" s="404"/>
      <c r="CU24" s="405"/>
      <c r="CV24" s="405"/>
      <c r="CW24" s="405"/>
      <c r="CX24" s="405"/>
      <c r="CY24" s="405"/>
      <c r="CZ24" s="405"/>
      <c r="DA24" s="406"/>
      <c r="DB24" s="404"/>
      <c r="DC24" s="405"/>
      <c r="DD24" s="405"/>
      <c r="DE24" s="405"/>
      <c r="DF24" s="405"/>
      <c r="DG24" s="405"/>
      <c r="DH24" s="405"/>
      <c r="DI24" s="406"/>
      <c r="DJ24" s="186"/>
      <c r="DK24" s="186"/>
      <c r="DL24" s="186"/>
      <c r="DM24" s="186"/>
      <c r="DN24" s="186"/>
      <c r="DO24" s="186"/>
    </row>
    <row r="25" spans="1:119" s="186" customFormat="1" ht="18.75" customHeight="1" x14ac:dyDescent="0.2">
      <c r="A25" s="187"/>
      <c r="B25" s="466"/>
      <c r="C25" s="467"/>
      <c r="D25" s="468"/>
      <c r="E25" s="407" t="s">
        <v>175</v>
      </c>
      <c r="F25" s="408"/>
      <c r="G25" s="408"/>
      <c r="H25" s="408"/>
      <c r="I25" s="408"/>
      <c r="J25" s="408"/>
      <c r="K25" s="409"/>
      <c r="L25" s="410">
        <v>1</v>
      </c>
      <c r="M25" s="411"/>
      <c r="N25" s="411"/>
      <c r="O25" s="411"/>
      <c r="P25" s="412"/>
      <c r="Q25" s="410">
        <v>6045</v>
      </c>
      <c r="R25" s="411"/>
      <c r="S25" s="411"/>
      <c r="T25" s="411"/>
      <c r="U25" s="411"/>
      <c r="V25" s="412"/>
      <c r="W25" s="476"/>
      <c r="X25" s="467"/>
      <c r="Y25" s="468"/>
      <c r="Z25" s="407" t="s">
        <v>176</v>
      </c>
      <c r="AA25" s="408"/>
      <c r="AB25" s="408"/>
      <c r="AC25" s="408"/>
      <c r="AD25" s="408"/>
      <c r="AE25" s="408"/>
      <c r="AF25" s="408"/>
      <c r="AG25" s="409"/>
      <c r="AH25" s="410" t="s">
        <v>177</v>
      </c>
      <c r="AI25" s="411"/>
      <c r="AJ25" s="411"/>
      <c r="AK25" s="411"/>
      <c r="AL25" s="412"/>
      <c r="AM25" s="410" t="s">
        <v>147</v>
      </c>
      <c r="AN25" s="411"/>
      <c r="AO25" s="411"/>
      <c r="AP25" s="411"/>
      <c r="AQ25" s="411"/>
      <c r="AR25" s="412"/>
      <c r="AS25" s="410" t="s">
        <v>138</v>
      </c>
      <c r="AT25" s="411"/>
      <c r="AU25" s="411"/>
      <c r="AV25" s="411"/>
      <c r="AW25" s="411"/>
      <c r="AX25" s="413"/>
      <c r="AY25" s="426" t="s">
        <v>178</v>
      </c>
      <c r="AZ25" s="427"/>
      <c r="BA25" s="427"/>
      <c r="BB25" s="427"/>
      <c r="BC25" s="427"/>
      <c r="BD25" s="427"/>
      <c r="BE25" s="427"/>
      <c r="BF25" s="427"/>
      <c r="BG25" s="427"/>
      <c r="BH25" s="427"/>
      <c r="BI25" s="427"/>
      <c r="BJ25" s="427"/>
      <c r="BK25" s="427"/>
      <c r="BL25" s="427"/>
      <c r="BM25" s="428"/>
      <c r="BN25" s="429">
        <v>163263</v>
      </c>
      <c r="BO25" s="430"/>
      <c r="BP25" s="430"/>
      <c r="BQ25" s="430"/>
      <c r="BR25" s="430"/>
      <c r="BS25" s="430"/>
      <c r="BT25" s="430"/>
      <c r="BU25" s="431"/>
      <c r="BV25" s="429">
        <v>160941</v>
      </c>
      <c r="BW25" s="430"/>
      <c r="BX25" s="430"/>
      <c r="BY25" s="430"/>
      <c r="BZ25" s="430"/>
      <c r="CA25" s="430"/>
      <c r="CB25" s="430"/>
      <c r="CC25" s="431"/>
      <c r="CD25" s="201"/>
      <c r="CE25" s="432"/>
      <c r="CF25" s="432"/>
      <c r="CG25" s="432"/>
      <c r="CH25" s="432"/>
      <c r="CI25" s="432"/>
      <c r="CJ25" s="432"/>
      <c r="CK25" s="432"/>
      <c r="CL25" s="432"/>
      <c r="CM25" s="432"/>
      <c r="CN25" s="432"/>
      <c r="CO25" s="432"/>
      <c r="CP25" s="432"/>
      <c r="CQ25" s="432"/>
      <c r="CR25" s="432"/>
      <c r="CS25" s="433"/>
      <c r="CT25" s="404"/>
      <c r="CU25" s="405"/>
      <c r="CV25" s="405"/>
      <c r="CW25" s="405"/>
      <c r="CX25" s="405"/>
      <c r="CY25" s="405"/>
      <c r="CZ25" s="405"/>
      <c r="DA25" s="406"/>
      <c r="DB25" s="404"/>
      <c r="DC25" s="405"/>
      <c r="DD25" s="405"/>
      <c r="DE25" s="405"/>
      <c r="DF25" s="405"/>
      <c r="DG25" s="405"/>
      <c r="DH25" s="405"/>
      <c r="DI25" s="406"/>
    </row>
    <row r="26" spans="1:119" s="186" customFormat="1" ht="18.75" customHeight="1" x14ac:dyDescent="0.2">
      <c r="A26" s="187"/>
      <c r="B26" s="466"/>
      <c r="C26" s="467"/>
      <c r="D26" s="468"/>
      <c r="E26" s="407" t="s">
        <v>179</v>
      </c>
      <c r="F26" s="408"/>
      <c r="G26" s="408"/>
      <c r="H26" s="408"/>
      <c r="I26" s="408"/>
      <c r="J26" s="408"/>
      <c r="K26" s="409"/>
      <c r="L26" s="410">
        <v>1</v>
      </c>
      <c r="M26" s="411"/>
      <c r="N26" s="411"/>
      <c r="O26" s="411"/>
      <c r="P26" s="412"/>
      <c r="Q26" s="410">
        <v>5487</v>
      </c>
      <c r="R26" s="411"/>
      <c r="S26" s="411"/>
      <c r="T26" s="411"/>
      <c r="U26" s="411"/>
      <c r="V26" s="412"/>
      <c r="W26" s="476"/>
      <c r="X26" s="467"/>
      <c r="Y26" s="468"/>
      <c r="Z26" s="407" t="s">
        <v>180</v>
      </c>
      <c r="AA26" s="489"/>
      <c r="AB26" s="489"/>
      <c r="AC26" s="489"/>
      <c r="AD26" s="489"/>
      <c r="AE26" s="489"/>
      <c r="AF26" s="489"/>
      <c r="AG26" s="490"/>
      <c r="AH26" s="410" t="s">
        <v>138</v>
      </c>
      <c r="AI26" s="411"/>
      <c r="AJ26" s="411"/>
      <c r="AK26" s="411"/>
      <c r="AL26" s="412"/>
      <c r="AM26" s="410" t="s">
        <v>129</v>
      </c>
      <c r="AN26" s="411"/>
      <c r="AO26" s="411"/>
      <c r="AP26" s="411"/>
      <c r="AQ26" s="411"/>
      <c r="AR26" s="412"/>
      <c r="AS26" s="410" t="s">
        <v>138</v>
      </c>
      <c r="AT26" s="411"/>
      <c r="AU26" s="411"/>
      <c r="AV26" s="411"/>
      <c r="AW26" s="411"/>
      <c r="AX26" s="413"/>
      <c r="AY26" s="443" t="s">
        <v>181</v>
      </c>
      <c r="AZ26" s="444"/>
      <c r="BA26" s="444"/>
      <c r="BB26" s="444"/>
      <c r="BC26" s="444"/>
      <c r="BD26" s="444"/>
      <c r="BE26" s="444"/>
      <c r="BF26" s="444"/>
      <c r="BG26" s="444"/>
      <c r="BH26" s="444"/>
      <c r="BI26" s="444"/>
      <c r="BJ26" s="444"/>
      <c r="BK26" s="444"/>
      <c r="BL26" s="444"/>
      <c r="BM26" s="445"/>
      <c r="BN26" s="434" t="s">
        <v>182</v>
      </c>
      <c r="BO26" s="435"/>
      <c r="BP26" s="435"/>
      <c r="BQ26" s="435"/>
      <c r="BR26" s="435"/>
      <c r="BS26" s="435"/>
      <c r="BT26" s="435"/>
      <c r="BU26" s="436"/>
      <c r="BV26" s="434" t="s">
        <v>137</v>
      </c>
      <c r="BW26" s="435"/>
      <c r="BX26" s="435"/>
      <c r="BY26" s="435"/>
      <c r="BZ26" s="435"/>
      <c r="CA26" s="435"/>
      <c r="CB26" s="435"/>
      <c r="CC26" s="436"/>
      <c r="CD26" s="201"/>
      <c r="CE26" s="432"/>
      <c r="CF26" s="432"/>
      <c r="CG26" s="432"/>
      <c r="CH26" s="432"/>
      <c r="CI26" s="432"/>
      <c r="CJ26" s="432"/>
      <c r="CK26" s="432"/>
      <c r="CL26" s="432"/>
      <c r="CM26" s="432"/>
      <c r="CN26" s="432"/>
      <c r="CO26" s="432"/>
      <c r="CP26" s="432"/>
      <c r="CQ26" s="432"/>
      <c r="CR26" s="432"/>
      <c r="CS26" s="433"/>
      <c r="CT26" s="404"/>
      <c r="CU26" s="405"/>
      <c r="CV26" s="405"/>
      <c r="CW26" s="405"/>
      <c r="CX26" s="405"/>
      <c r="CY26" s="405"/>
      <c r="CZ26" s="405"/>
      <c r="DA26" s="406"/>
      <c r="DB26" s="404"/>
      <c r="DC26" s="405"/>
      <c r="DD26" s="405"/>
      <c r="DE26" s="405"/>
      <c r="DF26" s="405"/>
      <c r="DG26" s="405"/>
      <c r="DH26" s="405"/>
      <c r="DI26" s="406"/>
    </row>
    <row r="27" spans="1:119" ht="18.75" customHeight="1" thickBot="1" x14ac:dyDescent="0.25">
      <c r="A27" s="187"/>
      <c r="B27" s="466"/>
      <c r="C27" s="467"/>
      <c r="D27" s="468"/>
      <c r="E27" s="407" t="s">
        <v>183</v>
      </c>
      <c r="F27" s="408"/>
      <c r="G27" s="408"/>
      <c r="H27" s="408"/>
      <c r="I27" s="408"/>
      <c r="J27" s="408"/>
      <c r="K27" s="409"/>
      <c r="L27" s="410">
        <v>1</v>
      </c>
      <c r="M27" s="411"/>
      <c r="N27" s="411"/>
      <c r="O27" s="411"/>
      <c r="P27" s="412"/>
      <c r="Q27" s="410">
        <v>2390</v>
      </c>
      <c r="R27" s="411"/>
      <c r="S27" s="411"/>
      <c r="T27" s="411"/>
      <c r="U27" s="411"/>
      <c r="V27" s="412"/>
      <c r="W27" s="476"/>
      <c r="X27" s="467"/>
      <c r="Y27" s="468"/>
      <c r="Z27" s="407" t="s">
        <v>184</v>
      </c>
      <c r="AA27" s="408"/>
      <c r="AB27" s="408"/>
      <c r="AC27" s="408"/>
      <c r="AD27" s="408"/>
      <c r="AE27" s="408"/>
      <c r="AF27" s="408"/>
      <c r="AG27" s="409"/>
      <c r="AH27" s="410">
        <v>5</v>
      </c>
      <c r="AI27" s="411"/>
      <c r="AJ27" s="411"/>
      <c r="AK27" s="411"/>
      <c r="AL27" s="412"/>
      <c r="AM27" s="410">
        <v>13340</v>
      </c>
      <c r="AN27" s="411"/>
      <c r="AO27" s="411"/>
      <c r="AP27" s="411"/>
      <c r="AQ27" s="411"/>
      <c r="AR27" s="412"/>
      <c r="AS27" s="410">
        <v>2668</v>
      </c>
      <c r="AT27" s="411"/>
      <c r="AU27" s="411"/>
      <c r="AV27" s="411"/>
      <c r="AW27" s="411"/>
      <c r="AX27" s="413"/>
      <c r="AY27" s="440" t="s">
        <v>185</v>
      </c>
      <c r="AZ27" s="441"/>
      <c r="BA27" s="441"/>
      <c r="BB27" s="441"/>
      <c r="BC27" s="441"/>
      <c r="BD27" s="441"/>
      <c r="BE27" s="441"/>
      <c r="BF27" s="441"/>
      <c r="BG27" s="441"/>
      <c r="BH27" s="441"/>
      <c r="BI27" s="441"/>
      <c r="BJ27" s="441"/>
      <c r="BK27" s="441"/>
      <c r="BL27" s="441"/>
      <c r="BM27" s="442"/>
      <c r="BN27" s="437" t="s">
        <v>138</v>
      </c>
      <c r="BO27" s="438"/>
      <c r="BP27" s="438"/>
      <c r="BQ27" s="438"/>
      <c r="BR27" s="438"/>
      <c r="BS27" s="438"/>
      <c r="BT27" s="438"/>
      <c r="BU27" s="439"/>
      <c r="BV27" s="437" t="s">
        <v>147</v>
      </c>
      <c r="BW27" s="438"/>
      <c r="BX27" s="438"/>
      <c r="BY27" s="438"/>
      <c r="BZ27" s="438"/>
      <c r="CA27" s="438"/>
      <c r="CB27" s="438"/>
      <c r="CC27" s="439"/>
      <c r="CD27" s="203"/>
      <c r="CE27" s="432"/>
      <c r="CF27" s="432"/>
      <c r="CG27" s="432"/>
      <c r="CH27" s="432"/>
      <c r="CI27" s="432"/>
      <c r="CJ27" s="432"/>
      <c r="CK27" s="432"/>
      <c r="CL27" s="432"/>
      <c r="CM27" s="432"/>
      <c r="CN27" s="432"/>
      <c r="CO27" s="432"/>
      <c r="CP27" s="432"/>
      <c r="CQ27" s="432"/>
      <c r="CR27" s="432"/>
      <c r="CS27" s="433"/>
      <c r="CT27" s="404"/>
      <c r="CU27" s="405"/>
      <c r="CV27" s="405"/>
      <c r="CW27" s="405"/>
      <c r="CX27" s="405"/>
      <c r="CY27" s="405"/>
      <c r="CZ27" s="405"/>
      <c r="DA27" s="406"/>
      <c r="DB27" s="404"/>
      <c r="DC27" s="405"/>
      <c r="DD27" s="405"/>
      <c r="DE27" s="405"/>
      <c r="DF27" s="405"/>
      <c r="DG27" s="405"/>
      <c r="DH27" s="405"/>
      <c r="DI27" s="406"/>
      <c r="DJ27" s="186"/>
      <c r="DK27" s="186"/>
      <c r="DL27" s="186"/>
      <c r="DM27" s="186"/>
      <c r="DN27" s="186"/>
      <c r="DO27" s="186"/>
    </row>
    <row r="28" spans="1:119" ht="18.75" customHeight="1" x14ac:dyDescent="0.2">
      <c r="A28" s="187"/>
      <c r="B28" s="466"/>
      <c r="C28" s="467"/>
      <c r="D28" s="468"/>
      <c r="E28" s="407" t="s">
        <v>186</v>
      </c>
      <c r="F28" s="408"/>
      <c r="G28" s="408"/>
      <c r="H28" s="408"/>
      <c r="I28" s="408"/>
      <c r="J28" s="408"/>
      <c r="K28" s="409"/>
      <c r="L28" s="410">
        <v>1</v>
      </c>
      <c r="M28" s="411"/>
      <c r="N28" s="411"/>
      <c r="O28" s="411"/>
      <c r="P28" s="412"/>
      <c r="Q28" s="410">
        <v>1850</v>
      </c>
      <c r="R28" s="411"/>
      <c r="S28" s="411"/>
      <c r="T28" s="411"/>
      <c r="U28" s="411"/>
      <c r="V28" s="412"/>
      <c r="W28" s="476"/>
      <c r="X28" s="467"/>
      <c r="Y28" s="468"/>
      <c r="Z28" s="407" t="s">
        <v>187</v>
      </c>
      <c r="AA28" s="408"/>
      <c r="AB28" s="408"/>
      <c r="AC28" s="408"/>
      <c r="AD28" s="408"/>
      <c r="AE28" s="408"/>
      <c r="AF28" s="408"/>
      <c r="AG28" s="409"/>
      <c r="AH28" s="410" t="s">
        <v>138</v>
      </c>
      <c r="AI28" s="411"/>
      <c r="AJ28" s="411"/>
      <c r="AK28" s="411"/>
      <c r="AL28" s="412"/>
      <c r="AM28" s="410" t="s">
        <v>182</v>
      </c>
      <c r="AN28" s="411"/>
      <c r="AO28" s="411"/>
      <c r="AP28" s="411"/>
      <c r="AQ28" s="411"/>
      <c r="AR28" s="412"/>
      <c r="AS28" s="410" t="s">
        <v>138</v>
      </c>
      <c r="AT28" s="411"/>
      <c r="AU28" s="411"/>
      <c r="AV28" s="411"/>
      <c r="AW28" s="411"/>
      <c r="AX28" s="413"/>
      <c r="AY28" s="417" t="s">
        <v>188</v>
      </c>
      <c r="AZ28" s="418"/>
      <c r="BA28" s="418"/>
      <c r="BB28" s="419"/>
      <c r="BC28" s="426" t="s">
        <v>48</v>
      </c>
      <c r="BD28" s="427"/>
      <c r="BE28" s="427"/>
      <c r="BF28" s="427"/>
      <c r="BG28" s="427"/>
      <c r="BH28" s="427"/>
      <c r="BI28" s="427"/>
      <c r="BJ28" s="427"/>
      <c r="BK28" s="427"/>
      <c r="BL28" s="427"/>
      <c r="BM28" s="428"/>
      <c r="BN28" s="429">
        <v>646588</v>
      </c>
      <c r="BO28" s="430"/>
      <c r="BP28" s="430"/>
      <c r="BQ28" s="430"/>
      <c r="BR28" s="430"/>
      <c r="BS28" s="430"/>
      <c r="BT28" s="430"/>
      <c r="BU28" s="431"/>
      <c r="BV28" s="429">
        <v>646445</v>
      </c>
      <c r="BW28" s="430"/>
      <c r="BX28" s="430"/>
      <c r="BY28" s="430"/>
      <c r="BZ28" s="430"/>
      <c r="CA28" s="430"/>
      <c r="CB28" s="430"/>
      <c r="CC28" s="431"/>
      <c r="CD28" s="201"/>
      <c r="CE28" s="432"/>
      <c r="CF28" s="432"/>
      <c r="CG28" s="432"/>
      <c r="CH28" s="432"/>
      <c r="CI28" s="432"/>
      <c r="CJ28" s="432"/>
      <c r="CK28" s="432"/>
      <c r="CL28" s="432"/>
      <c r="CM28" s="432"/>
      <c r="CN28" s="432"/>
      <c r="CO28" s="432"/>
      <c r="CP28" s="432"/>
      <c r="CQ28" s="432"/>
      <c r="CR28" s="432"/>
      <c r="CS28" s="433"/>
      <c r="CT28" s="404"/>
      <c r="CU28" s="405"/>
      <c r="CV28" s="405"/>
      <c r="CW28" s="405"/>
      <c r="CX28" s="405"/>
      <c r="CY28" s="405"/>
      <c r="CZ28" s="405"/>
      <c r="DA28" s="406"/>
      <c r="DB28" s="404"/>
      <c r="DC28" s="405"/>
      <c r="DD28" s="405"/>
      <c r="DE28" s="405"/>
      <c r="DF28" s="405"/>
      <c r="DG28" s="405"/>
      <c r="DH28" s="405"/>
      <c r="DI28" s="406"/>
      <c r="DJ28" s="186"/>
      <c r="DK28" s="186"/>
      <c r="DL28" s="186"/>
      <c r="DM28" s="186"/>
      <c r="DN28" s="186"/>
      <c r="DO28" s="186"/>
    </row>
    <row r="29" spans="1:119" ht="18.75" customHeight="1" x14ac:dyDescent="0.2">
      <c r="A29" s="187"/>
      <c r="B29" s="466"/>
      <c r="C29" s="467"/>
      <c r="D29" s="468"/>
      <c r="E29" s="407" t="s">
        <v>189</v>
      </c>
      <c r="F29" s="408"/>
      <c r="G29" s="408"/>
      <c r="H29" s="408"/>
      <c r="I29" s="408"/>
      <c r="J29" s="408"/>
      <c r="K29" s="409"/>
      <c r="L29" s="410">
        <v>8</v>
      </c>
      <c r="M29" s="411"/>
      <c r="N29" s="411"/>
      <c r="O29" s="411"/>
      <c r="P29" s="412"/>
      <c r="Q29" s="410">
        <v>1580</v>
      </c>
      <c r="R29" s="411"/>
      <c r="S29" s="411"/>
      <c r="T29" s="411"/>
      <c r="U29" s="411"/>
      <c r="V29" s="412"/>
      <c r="W29" s="477"/>
      <c r="X29" s="478"/>
      <c r="Y29" s="479"/>
      <c r="Z29" s="407" t="s">
        <v>190</v>
      </c>
      <c r="AA29" s="408"/>
      <c r="AB29" s="408"/>
      <c r="AC29" s="408"/>
      <c r="AD29" s="408"/>
      <c r="AE29" s="408"/>
      <c r="AF29" s="408"/>
      <c r="AG29" s="409"/>
      <c r="AH29" s="410">
        <v>70</v>
      </c>
      <c r="AI29" s="411"/>
      <c r="AJ29" s="411"/>
      <c r="AK29" s="411"/>
      <c r="AL29" s="412"/>
      <c r="AM29" s="410">
        <v>200020</v>
      </c>
      <c r="AN29" s="411"/>
      <c r="AO29" s="411"/>
      <c r="AP29" s="411"/>
      <c r="AQ29" s="411"/>
      <c r="AR29" s="412"/>
      <c r="AS29" s="410">
        <v>2857</v>
      </c>
      <c r="AT29" s="411"/>
      <c r="AU29" s="411"/>
      <c r="AV29" s="411"/>
      <c r="AW29" s="411"/>
      <c r="AX29" s="413"/>
      <c r="AY29" s="420"/>
      <c r="AZ29" s="421"/>
      <c r="BA29" s="421"/>
      <c r="BB29" s="422"/>
      <c r="BC29" s="414" t="s">
        <v>191</v>
      </c>
      <c r="BD29" s="415"/>
      <c r="BE29" s="415"/>
      <c r="BF29" s="415"/>
      <c r="BG29" s="415"/>
      <c r="BH29" s="415"/>
      <c r="BI29" s="415"/>
      <c r="BJ29" s="415"/>
      <c r="BK29" s="415"/>
      <c r="BL29" s="415"/>
      <c r="BM29" s="416"/>
      <c r="BN29" s="434">
        <v>391181</v>
      </c>
      <c r="BO29" s="435"/>
      <c r="BP29" s="435"/>
      <c r="BQ29" s="435"/>
      <c r="BR29" s="435"/>
      <c r="BS29" s="435"/>
      <c r="BT29" s="435"/>
      <c r="BU29" s="436"/>
      <c r="BV29" s="434">
        <v>391093</v>
      </c>
      <c r="BW29" s="435"/>
      <c r="BX29" s="435"/>
      <c r="BY29" s="435"/>
      <c r="BZ29" s="435"/>
      <c r="CA29" s="435"/>
      <c r="CB29" s="435"/>
      <c r="CC29" s="436"/>
      <c r="CD29" s="203"/>
      <c r="CE29" s="432"/>
      <c r="CF29" s="432"/>
      <c r="CG29" s="432"/>
      <c r="CH29" s="432"/>
      <c r="CI29" s="432"/>
      <c r="CJ29" s="432"/>
      <c r="CK29" s="432"/>
      <c r="CL29" s="432"/>
      <c r="CM29" s="432"/>
      <c r="CN29" s="432"/>
      <c r="CO29" s="432"/>
      <c r="CP29" s="432"/>
      <c r="CQ29" s="432"/>
      <c r="CR29" s="432"/>
      <c r="CS29" s="433"/>
      <c r="CT29" s="404"/>
      <c r="CU29" s="405"/>
      <c r="CV29" s="405"/>
      <c r="CW29" s="405"/>
      <c r="CX29" s="405"/>
      <c r="CY29" s="405"/>
      <c r="CZ29" s="405"/>
      <c r="DA29" s="406"/>
      <c r="DB29" s="404"/>
      <c r="DC29" s="405"/>
      <c r="DD29" s="405"/>
      <c r="DE29" s="405"/>
      <c r="DF29" s="405"/>
      <c r="DG29" s="405"/>
      <c r="DH29" s="405"/>
      <c r="DI29" s="406"/>
      <c r="DJ29" s="186"/>
      <c r="DK29" s="186"/>
      <c r="DL29" s="186"/>
      <c r="DM29" s="186"/>
      <c r="DN29" s="186"/>
      <c r="DO29" s="186"/>
    </row>
    <row r="30" spans="1:119" ht="18.75" customHeight="1" thickBot="1" x14ac:dyDescent="0.25">
      <c r="A30" s="187"/>
      <c r="B30" s="469"/>
      <c r="C30" s="470"/>
      <c r="D30" s="471"/>
      <c r="E30" s="480"/>
      <c r="F30" s="481"/>
      <c r="G30" s="481"/>
      <c r="H30" s="481"/>
      <c r="I30" s="481"/>
      <c r="J30" s="481"/>
      <c r="K30" s="482"/>
      <c r="L30" s="483"/>
      <c r="M30" s="484"/>
      <c r="N30" s="484"/>
      <c r="O30" s="484"/>
      <c r="P30" s="485"/>
      <c r="Q30" s="483"/>
      <c r="R30" s="484"/>
      <c r="S30" s="484"/>
      <c r="T30" s="484"/>
      <c r="U30" s="484"/>
      <c r="V30" s="485"/>
      <c r="W30" s="486" t="s">
        <v>192</v>
      </c>
      <c r="X30" s="487"/>
      <c r="Y30" s="487"/>
      <c r="Z30" s="487"/>
      <c r="AA30" s="487"/>
      <c r="AB30" s="487"/>
      <c r="AC30" s="487"/>
      <c r="AD30" s="487"/>
      <c r="AE30" s="487"/>
      <c r="AF30" s="487"/>
      <c r="AG30" s="488"/>
      <c r="AH30" s="398">
        <v>97.4</v>
      </c>
      <c r="AI30" s="399"/>
      <c r="AJ30" s="399"/>
      <c r="AK30" s="399"/>
      <c r="AL30" s="399"/>
      <c r="AM30" s="399"/>
      <c r="AN30" s="399"/>
      <c r="AO30" s="399"/>
      <c r="AP30" s="399"/>
      <c r="AQ30" s="399"/>
      <c r="AR30" s="399"/>
      <c r="AS30" s="399"/>
      <c r="AT30" s="399"/>
      <c r="AU30" s="399"/>
      <c r="AV30" s="399"/>
      <c r="AW30" s="399"/>
      <c r="AX30" s="400"/>
      <c r="AY30" s="423"/>
      <c r="AZ30" s="424"/>
      <c r="BA30" s="424"/>
      <c r="BB30" s="425"/>
      <c r="BC30" s="401" t="s">
        <v>50</v>
      </c>
      <c r="BD30" s="402"/>
      <c r="BE30" s="402"/>
      <c r="BF30" s="402"/>
      <c r="BG30" s="402"/>
      <c r="BH30" s="402"/>
      <c r="BI30" s="402"/>
      <c r="BJ30" s="402"/>
      <c r="BK30" s="402"/>
      <c r="BL30" s="402"/>
      <c r="BM30" s="403"/>
      <c r="BN30" s="437">
        <v>723311</v>
      </c>
      <c r="BO30" s="438"/>
      <c r="BP30" s="438"/>
      <c r="BQ30" s="438"/>
      <c r="BR30" s="438"/>
      <c r="BS30" s="438"/>
      <c r="BT30" s="438"/>
      <c r="BU30" s="439"/>
      <c r="BV30" s="437">
        <v>984689</v>
      </c>
      <c r="BW30" s="438"/>
      <c r="BX30" s="438"/>
      <c r="BY30" s="438"/>
      <c r="BZ30" s="438"/>
      <c r="CA30" s="438"/>
      <c r="CB30" s="438"/>
      <c r="CC30" s="43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7" t="s">
        <v>199</v>
      </c>
      <c r="D33" s="397"/>
      <c r="E33" s="396" t="s">
        <v>200</v>
      </c>
      <c r="F33" s="396"/>
      <c r="G33" s="396"/>
      <c r="H33" s="396"/>
      <c r="I33" s="396"/>
      <c r="J33" s="396"/>
      <c r="K33" s="396"/>
      <c r="L33" s="396"/>
      <c r="M33" s="396"/>
      <c r="N33" s="396"/>
      <c r="O33" s="396"/>
      <c r="P33" s="396"/>
      <c r="Q33" s="396"/>
      <c r="R33" s="396"/>
      <c r="S33" s="396"/>
      <c r="T33" s="216"/>
      <c r="U33" s="397" t="s">
        <v>201</v>
      </c>
      <c r="V33" s="397"/>
      <c r="W33" s="396" t="s">
        <v>202</v>
      </c>
      <c r="X33" s="396"/>
      <c r="Y33" s="396"/>
      <c r="Z33" s="396"/>
      <c r="AA33" s="396"/>
      <c r="AB33" s="396"/>
      <c r="AC33" s="396"/>
      <c r="AD33" s="396"/>
      <c r="AE33" s="396"/>
      <c r="AF33" s="396"/>
      <c r="AG33" s="396"/>
      <c r="AH33" s="396"/>
      <c r="AI33" s="396"/>
      <c r="AJ33" s="396"/>
      <c r="AK33" s="396"/>
      <c r="AL33" s="216"/>
      <c r="AM33" s="397" t="s">
        <v>201</v>
      </c>
      <c r="AN33" s="397"/>
      <c r="AO33" s="396" t="s">
        <v>200</v>
      </c>
      <c r="AP33" s="396"/>
      <c r="AQ33" s="396"/>
      <c r="AR33" s="396"/>
      <c r="AS33" s="396"/>
      <c r="AT33" s="396"/>
      <c r="AU33" s="396"/>
      <c r="AV33" s="396"/>
      <c r="AW33" s="396"/>
      <c r="AX33" s="396"/>
      <c r="AY33" s="396"/>
      <c r="AZ33" s="396"/>
      <c r="BA33" s="396"/>
      <c r="BB33" s="396"/>
      <c r="BC33" s="396"/>
      <c r="BD33" s="217"/>
      <c r="BE33" s="396" t="s">
        <v>203</v>
      </c>
      <c r="BF33" s="396"/>
      <c r="BG33" s="396" t="s">
        <v>204</v>
      </c>
      <c r="BH33" s="396"/>
      <c r="BI33" s="396"/>
      <c r="BJ33" s="396"/>
      <c r="BK33" s="396"/>
      <c r="BL33" s="396"/>
      <c r="BM33" s="396"/>
      <c r="BN33" s="396"/>
      <c r="BO33" s="396"/>
      <c r="BP33" s="396"/>
      <c r="BQ33" s="396"/>
      <c r="BR33" s="396"/>
      <c r="BS33" s="396"/>
      <c r="BT33" s="396"/>
      <c r="BU33" s="396"/>
      <c r="BV33" s="217"/>
      <c r="BW33" s="397" t="s">
        <v>203</v>
      </c>
      <c r="BX33" s="397"/>
      <c r="BY33" s="396" t="s">
        <v>205</v>
      </c>
      <c r="BZ33" s="396"/>
      <c r="CA33" s="396"/>
      <c r="CB33" s="396"/>
      <c r="CC33" s="396"/>
      <c r="CD33" s="396"/>
      <c r="CE33" s="396"/>
      <c r="CF33" s="396"/>
      <c r="CG33" s="396"/>
      <c r="CH33" s="396"/>
      <c r="CI33" s="396"/>
      <c r="CJ33" s="396"/>
      <c r="CK33" s="396"/>
      <c r="CL33" s="396"/>
      <c r="CM33" s="396"/>
      <c r="CN33" s="216"/>
      <c r="CO33" s="397" t="s">
        <v>206</v>
      </c>
      <c r="CP33" s="397"/>
      <c r="CQ33" s="396" t="s">
        <v>207</v>
      </c>
      <c r="CR33" s="396"/>
      <c r="CS33" s="396"/>
      <c r="CT33" s="396"/>
      <c r="CU33" s="396"/>
      <c r="CV33" s="396"/>
      <c r="CW33" s="396"/>
      <c r="CX33" s="396"/>
      <c r="CY33" s="396"/>
      <c r="CZ33" s="396"/>
      <c r="DA33" s="396"/>
      <c r="DB33" s="396"/>
      <c r="DC33" s="396"/>
      <c r="DD33" s="396"/>
      <c r="DE33" s="396"/>
      <c r="DF33" s="216"/>
      <c r="DG33" s="395" t="s">
        <v>208</v>
      </c>
      <c r="DH33" s="395"/>
      <c r="DI33" s="218"/>
      <c r="DJ33" s="186"/>
      <c r="DK33" s="186"/>
      <c r="DL33" s="186"/>
      <c r="DM33" s="186"/>
      <c r="DN33" s="186"/>
      <c r="DO33" s="186"/>
    </row>
    <row r="34" spans="1:119" ht="32.25" customHeight="1" x14ac:dyDescent="0.2">
      <c r="A34" s="187"/>
      <c r="B34" s="213"/>
      <c r="C34" s="393">
        <f>IF(E34="","",1)</f>
        <v>1</v>
      </c>
      <c r="D34" s="393"/>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214"/>
      <c r="U34" s="393">
        <f>IF(W34="","",MAX(C34:D43)+1)</f>
        <v>2</v>
      </c>
      <c r="V34" s="393"/>
      <c r="W34" s="392" t="str">
        <f>IF('各会計、関係団体の財政状況及び健全化判断比率'!B28="","",'各会計、関係団体の財政状況及び健全化判断比率'!B28)</f>
        <v>国民健康保険事業</v>
      </c>
      <c r="X34" s="392"/>
      <c r="Y34" s="392"/>
      <c r="Z34" s="392"/>
      <c r="AA34" s="392"/>
      <c r="AB34" s="392"/>
      <c r="AC34" s="392"/>
      <c r="AD34" s="392"/>
      <c r="AE34" s="392"/>
      <c r="AF34" s="392"/>
      <c r="AG34" s="392"/>
      <c r="AH34" s="392"/>
      <c r="AI34" s="392"/>
      <c r="AJ34" s="392"/>
      <c r="AK34" s="392"/>
      <c r="AL34" s="214"/>
      <c r="AM34" s="393">
        <f>IF(AO34="","",MAX(C34:D43,U34:V43)+1)</f>
        <v>5</v>
      </c>
      <c r="AN34" s="393"/>
      <c r="AO34" s="392" t="str">
        <f>IF('各会計、関係団体の財政状況及び健全化判断比率'!B31="","",'各会計、関係団体の財政状況及び健全化判断比率'!B31)</f>
        <v>水道事業会計</v>
      </c>
      <c r="AP34" s="392"/>
      <c r="AQ34" s="392"/>
      <c r="AR34" s="392"/>
      <c r="AS34" s="392"/>
      <c r="AT34" s="392"/>
      <c r="AU34" s="392"/>
      <c r="AV34" s="392"/>
      <c r="AW34" s="392"/>
      <c r="AX34" s="392"/>
      <c r="AY34" s="392"/>
      <c r="AZ34" s="392"/>
      <c r="BA34" s="392"/>
      <c r="BB34" s="392"/>
      <c r="BC34" s="392"/>
      <c r="BD34" s="214"/>
      <c r="BE34" s="393" t="str">
        <f>IF(BG34="","",MAX(C34:D43,U34:V43,AM34:AN43)+1)</f>
        <v/>
      </c>
      <c r="BF34" s="393"/>
      <c r="BG34" s="392"/>
      <c r="BH34" s="392"/>
      <c r="BI34" s="392"/>
      <c r="BJ34" s="392"/>
      <c r="BK34" s="392"/>
      <c r="BL34" s="392"/>
      <c r="BM34" s="392"/>
      <c r="BN34" s="392"/>
      <c r="BO34" s="392"/>
      <c r="BP34" s="392"/>
      <c r="BQ34" s="392"/>
      <c r="BR34" s="392"/>
      <c r="BS34" s="392"/>
      <c r="BT34" s="392"/>
      <c r="BU34" s="392"/>
      <c r="BV34" s="214"/>
      <c r="BW34" s="393">
        <f>IF(BY34="","",MAX(C34:D43,U34:V43,AM34:AN43,BE34:BF43)+1)</f>
        <v>6</v>
      </c>
      <c r="BX34" s="393"/>
      <c r="BY34" s="392" t="str">
        <f>IF('各会計、関係団体の財政状況及び健全化判断比率'!B68="","",'各会計、関係団体の財政状況及び健全化判断比率'!B68)</f>
        <v>渡島・檜山地方税滞納整理機構</v>
      </c>
      <c r="BZ34" s="392"/>
      <c r="CA34" s="392"/>
      <c r="CB34" s="392"/>
      <c r="CC34" s="392"/>
      <c r="CD34" s="392"/>
      <c r="CE34" s="392"/>
      <c r="CF34" s="392"/>
      <c r="CG34" s="392"/>
      <c r="CH34" s="392"/>
      <c r="CI34" s="392"/>
      <c r="CJ34" s="392"/>
      <c r="CK34" s="392"/>
      <c r="CL34" s="392"/>
      <c r="CM34" s="392"/>
      <c r="CN34" s="214"/>
      <c r="CO34" s="393" t="str">
        <f>IF(CQ34="","",MAX(C34:D43,U34:V43,AM34:AN43,BE34:BF43,BW34:BX43)+1)</f>
        <v/>
      </c>
      <c r="CP34" s="393"/>
      <c r="CQ34" s="392" t="str">
        <f>IF('各会計、関係団体の財政状況及び健全化判断比率'!BS7="","",'各会計、関係団体の財政状況及び健全化判断比率'!BS7)</f>
        <v/>
      </c>
      <c r="CR34" s="392"/>
      <c r="CS34" s="392"/>
      <c r="CT34" s="392"/>
      <c r="CU34" s="392"/>
      <c r="CV34" s="392"/>
      <c r="CW34" s="392"/>
      <c r="CX34" s="392"/>
      <c r="CY34" s="392"/>
      <c r="CZ34" s="392"/>
      <c r="DA34" s="392"/>
      <c r="DB34" s="392"/>
      <c r="DC34" s="392"/>
      <c r="DD34" s="392"/>
      <c r="DE34" s="392"/>
      <c r="DF34" s="211"/>
      <c r="DG34" s="394" t="str">
        <f>IF('各会計、関係団体の財政状況及び健全化判断比率'!BR7="","",'各会計、関係団体の財政状況及び健全化判断比率'!BR7)</f>
        <v/>
      </c>
      <c r="DH34" s="394"/>
      <c r="DI34" s="218"/>
      <c r="DJ34" s="186"/>
      <c r="DK34" s="186"/>
      <c r="DL34" s="186"/>
      <c r="DM34" s="186"/>
      <c r="DN34" s="186"/>
      <c r="DO34" s="186"/>
    </row>
    <row r="35" spans="1:119" ht="32.25" customHeight="1" x14ac:dyDescent="0.2">
      <c r="A35" s="187"/>
      <c r="B35" s="213"/>
      <c r="C35" s="393" t="str">
        <f>IF(E35="","",C34+1)</f>
        <v/>
      </c>
      <c r="D35" s="393"/>
      <c r="E35" s="392" t="str">
        <f>IF('各会計、関係団体の財政状況及び健全化判断比率'!B8="","",'各会計、関係団体の財政状況及び健全化判断比率'!B8)</f>
        <v/>
      </c>
      <c r="F35" s="392"/>
      <c r="G35" s="392"/>
      <c r="H35" s="392"/>
      <c r="I35" s="392"/>
      <c r="J35" s="392"/>
      <c r="K35" s="392"/>
      <c r="L35" s="392"/>
      <c r="M35" s="392"/>
      <c r="N35" s="392"/>
      <c r="O35" s="392"/>
      <c r="P35" s="392"/>
      <c r="Q35" s="392"/>
      <c r="R35" s="392"/>
      <c r="S35" s="392"/>
      <c r="T35" s="214"/>
      <c r="U35" s="393">
        <f>IF(W35="","",U34+1)</f>
        <v>3</v>
      </c>
      <c r="V35" s="393"/>
      <c r="W35" s="392" t="str">
        <f>IF('各会計、関係団体の財政状況及び健全化判断比率'!B29="","",'各会計、関係団体の財政状況及び健全化判断比率'!B29)</f>
        <v>介護保険事業</v>
      </c>
      <c r="X35" s="392"/>
      <c r="Y35" s="392"/>
      <c r="Z35" s="392"/>
      <c r="AA35" s="392"/>
      <c r="AB35" s="392"/>
      <c r="AC35" s="392"/>
      <c r="AD35" s="392"/>
      <c r="AE35" s="392"/>
      <c r="AF35" s="392"/>
      <c r="AG35" s="392"/>
      <c r="AH35" s="392"/>
      <c r="AI35" s="392"/>
      <c r="AJ35" s="392"/>
      <c r="AK35" s="392"/>
      <c r="AL35" s="214"/>
      <c r="AM35" s="393" t="str">
        <f t="shared" ref="AM35:AM43" si="0">IF(AO35="","",AM34+1)</f>
        <v/>
      </c>
      <c r="AN35" s="393"/>
      <c r="AO35" s="392"/>
      <c r="AP35" s="392"/>
      <c r="AQ35" s="392"/>
      <c r="AR35" s="392"/>
      <c r="AS35" s="392"/>
      <c r="AT35" s="392"/>
      <c r="AU35" s="392"/>
      <c r="AV35" s="392"/>
      <c r="AW35" s="392"/>
      <c r="AX35" s="392"/>
      <c r="AY35" s="392"/>
      <c r="AZ35" s="392"/>
      <c r="BA35" s="392"/>
      <c r="BB35" s="392"/>
      <c r="BC35" s="392"/>
      <c r="BD35" s="214"/>
      <c r="BE35" s="393" t="str">
        <f t="shared" ref="BE35:BE43" si="1">IF(BG35="","",BE34+1)</f>
        <v/>
      </c>
      <c r="BF35" s="393"/>
      <c r="BG35" s="392"/>
      <c r="BH35" s="392"/>
      <c r="BI35" s="392"/>
      <c r="BJ35" s="392"/>
      <c r="BK35" s="392"/>
      <c r="BL35" s="392"/>
      <c r="BM35" s="392"/>
      <c r="BN35" s="392"/>
      <c r="BO35" s="392"/>
      <c r="BP35" s="392"/>
      <c r="BQ35" s="392"/>
      <c r="BR35" s="392"/>
      <c r="BS35" s="392"/>
      <c r="BT35" s="392"/>
      <c r="BU35" s="392"/>
      <c r="BV35" s="214"/>
      <c r="BW35" s="393">
        <f t="shared" ref="BW35:BW43" si="2">IF(BY35="","",BW34+1)</f>
        <v>7</v>
      </c>
      <c r="BX35" s="393"/>
      <c r="BY35" s="392" t="str">
        <f>IF('各会計、関係団体の財政状況及び健全化判断比率'!B69="","",'各会計、関係団体の財政状況及び健全化判断比率'!B69)</f>
        <v>南渡島消防事務組合</v>
      </c>
      <c r="BZ35" s="392"/>
      <c r="CA35" s="392"/>
      <c r="CB35" s="392"/>
      <c r="CC35" s="392"/>
      <c r="CD35" s="392"/>
      <c r="CE35" s="392"/>
      <c r="CF35" s="392"/>
      <c r="CG35" s="392"/>
      <c r="CH35" s="392"/>
      <c r="CI35" s="392"/>
      <c r="CJ35" s="392"/>
      <c r="CK35" s="392"/>
      <c r="CL35" s="392"/>
      <c r="CM35" s="392"/>
      <c r="CN35" s="214"/>
      <c r="CO35" s="393" t="str">
        <f t="shared" ref="CO35:CO43" si="3">IF(CQ35="","",CO34+1)</f>
        <v/>
      </c>
      <c r="CP35" s="393"/>
      <c r="CQ35" s="392" t="str">
        <f>IF('各会計、関係団体の財政状況及び健全化判断比率'!BS8="","",'各会計、関係団体の財政状況及び健全化判断比率'!BS8)</f>
        <v/>
      </c>
      <c r="CR35" s="392"/>
      <c r="CS35" s="392"/>
      <c r="CT35" s="392"/>
      <c r="CU35" s="392"/>
      <c r="CV35" s="392"/>
      <c r="CW35" s="392"/>
      <c r="CX35" s="392"/>
      <c r="CY35" s="392"/>
      <c r="CZ35" s="392"/>
      <c r="DA35" s="392"/>
      <c r="DB35" s="392"/>
      <c r="DC35" s="392"/>
      <c r="DD35" s="392"/>
      <c r="DE35" s="392"/>
      <c r="DF35" s="211"/>
      <c r="DG35" s="394" t="str">
        <f>IF('各会計、関係団体の財政状況及び健全化判断比率'!BR8="","",'各会計、関係団体の財政状況及び健全化判断比率'!BR8)</f>
        <v/>
      </c>
      <c r="DH35" s="394"/>
      <c r="DI35" s="218"/>
      <c r="DJ35" s="186"/>
      <c r="DK35" s="186"/>
      <c r="DL35" s="186"/>
      <c r="DM35" s="186"/>
      <c r="DN35" s="186"/>
      <c r="DO35" s="186"/>
    </row>
    <row r="36" spans="1:119" ht="32.25" customHeight="1" x14ac:dyDescent="0.2">
      <c r="A36" s="187"/>
      <c r="B36" s="213"/>
      <c r="C36" s="393" t="str">
        <f>IF(E36="","",C35+1)</f>
        <v/>
      </c>
      <c r="D36" s="393"/>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214"/>
      <c r="U36" s="393">
        <f t="shared" ref="U36:U43" si="4">IF(W36="","",U35+1)</f>
        <v>4</v>
      </c>
      <c r="V36" s="393"/>
      <c r="W36" s="392" t="str">
        <f>IF('各会計、関係団体の財政状況及び健全化判断比率'!B30="","",'各会計、関係団体の財政状況及び健全化判断比率'!B30)</f>
        <v>後期高齢者医療事業</v>
      </c>
      <c r="X36" s="392"/>
      <c r="Y36" s="392"/>
      <c r="Z36" s="392"/>
      <c r="AA36" s="392"/>
      <c r="AB36" s="392"/>
      <c r="AC36" s="392"/>
      <c r="AD36" s="392"/>
      <c r="AE36" s="392"/>
      <c r="AF36" s="392"/>
      <c r="AG36" s="392"/>
      <c r="AH36" s="392"/>
      <c r="AI36" s="392"/>
      <c r="AJ36" s="392"/>
      <c r="AK36" s="392"/>
      <c r="AL36" s="214"/>
      <c r="AM36" s="393" t="str">
        <f t="shared" si="0"/>
        <v/>
      </c>
      <c r="AN36" s="393"/>
      <c r="AO36" s="392"/>
      <c r="AP36" s="392"/>
      <c r="AQ36" s="392"/>
      <c r="AR36" s="392"/>
      <c r="AS36" s="392"/>
      <c r="AT36" s="392"/>
      <c r="AU36" s="392"/>
      <c r="AV36" s="392"/>
      <c r="AW36" s="392"/>
      <c r="AX36" s="392"/>
      <c r="AY36" s="392"/>
      <c r="AZ36" s="392"/>
      <c r="BA36" s="392"/>
      <c r="BB36" s="392"/>
      <c r="BC36" s="392"/>
      <c r="BD36" s="214"/>
      <c r="BE36" s="393" t="str">
        <f t="shared" si="1"/>
        <v/>
      </c>
      <c r="BF36" s="393"/>
      <c r="BG36" s="392"/>
      <c r="BH36" s="392"/>
      <c r="BI36" s="392"/>
      <c r="BJ36" s="392"/>
      <c r="BK36" s="392"/>
      <c r="BL36" s="392"/>
      <c r="BM36" s="392"/>
      <c r="BN36" s="392"/>
      <c r="BO36" s="392"/>
      <c r="BP36" s="392"/>
      <c r="BQ36" s="392"/>
      <c r="BR36" s="392"/>
      <c r="BS36" s="392"/>
      <c r="BT36" s="392"/>
      <c r="BU36" s="392"/>
      <c r="BV36" s="214"/>
      <c r="BW36" s="393">
        <f t="shared" si="2"/>
        <v>8</v>
      </c>
      <c r="BX36" s="393"/>
      <c r="BY36" s="392" t="str">
        <f>IF('各会計、関係団体の財政状況及び健全化判断比率'!B70="","",'各会計、関係団体の財政状況及び健全化判断比率'!B70)</f>
        <v>渡島廃棄物処理広域連合</v>
      </c>
      <c r="BZ36" s="392"/>
      <c r="CA36" s="392"/>
      <c r="CB36" s="392"/>
      <c r="CC36" s="392"/>
      <c r="CD36" s="392"/>
      <c r="CE36" s="392"/>
      <c r="CF36" s="392"/>
      <c r="CG36" s="392"/>
      <c r="CH36" s="392"/>
      <c r="CI36" s="392"/>
      <c r="CJ36" s="392"/>
      <c r="CK36" s="392"/>
      <c r="CL36" s="392"/>
      <c r="CM36" s="392"/>
      <c r="CN36" s="214"/>
      <c r="CO36" s="393" t="str">
        <f t="shared" si="3"/>
        <v/>
      </c>
      <c r="CP36" s="393"/>
      <c r="CQ36" s="392" t="str">
        <f>IF('各会計、関係団体の財政状況及び健全化判断比率'!BS9="","",'各会計、関係団体の財政状況及び健全化判断比率'!BS9)</f>
        <v/>
      </c>
      <c r="CR36" s="392"/>
      <c r="CS36" s="392"/>
      <c r="CT36" s="392"/>
      <c r="CU36" s="392"/>
      <c r="CV36" s="392"/>
      <c r="CW36" s="392"/>
      <c r="CX36" s="392"/>
      <c r="CY36" s="392"/>
      <c r="CZ36" s="392"/>
      <c r="DA36" s="392"/>
      <c r="DB36" s="392"/>
      <c r="DC36" s="392"/>
      <c r="DD36" s="392"/>
      <c r="DE36" s="392"/>
      <c r="DF36" s="211"/>
      <c r="DG36" s="394" t="str">
        <f>IF('各会計、関係団体の財政状況及び健全化判断比率'!BR9="","",'各会計、関係団体の財政状況及び健全化判断比率'!BR9)</f>
        <v/>
      </c>
      <c r="DH36" s="394"/>
      <c r="DI36" s="218"/>
      <c r="DJ36" s="186"/>
      <c r="DK36" s="186"/>
      <c r="DL36" s="186"/>
      <c r="DM36" s="186"/>
      <c r="DN36" s="186"/>
      <c r="DO36" s="186"/>
    </row>
    <row r="37" spans="1:119" ht="32.25" customHeight="1" x14ac:dyDescent="0.2">
      <c r="A37" s="187"/>
      <c r="B37" s="213"/>
      <c r="C37" s="393" t="str">
        <f>IF(E37="","",C36+1)</f>
        <v/>
      </c>
      <c r="D37" s="393"/>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214"/>
      <c r="U37" s="393" t="str">
        <f t="shared" si="4"/>
        <v/>
      </c>
      <c r="V37" s="393"/>
      <c r="W37" s="392"/>
      <c r="X37" s="392"/>
      <c r="Y37" s="392"/>
      <c r="Z37" s="392"/>
      <c r="AA37" s="392"/>
      <c r="AB37" s="392"/>
      <c r="AC37" s="392"/>
      <c r="AD37" s="392"/>
      <c r="AE37" s="392"/>
      <c r="AF37" s="392"/>
      <c r="AG37" s="392"/>
      <c r="AH37" s="392"/>
      <c r="AI37" s="392"/>
      <c r="AJ37" s="392"/>
      <c r="AK37" s="392"/>
      <c r="AL37" s="214"/>
      <c r="AM37" s="393" t="str">
        <f t="shared" si="0"/>
        <v/>
      </c>
      <c r="AN37" s="393"/>
      <c r="AO37" s="392"/>
      <c r="AP37" s="392"/>
      <c r="AQ37" s="392"/>
      <c r="AR37" s="392"/>
      <c r="AS37" s="392"/>
      <c r="AT37" s="392"/>
      <c r="AU37" s="392"/>
      <c r="AV37" s="392"/>
      <c r="AW37" s="392"/>
      <c r="AX37" s="392"/>
      <c r="AY37" s="392"/>
      <c r="AZ37" s="392"/>
      <c r="BA37" s="392"/>
      <c r="BB37" s="392"/>
      <c r="BC37" s="392"/>
      <c r="BD37" s="214"/>
      <c r="BE37" s="393" t="str">
        <f t="shared" si="1"/>
        <v/>
      </c>
      <c r="BF37" s="393"/>
      <c r="BG37" s="392"/>
      <c r="BH37" s="392"/>
      <c r="BI37" s="392"/>
      <c r="BJ37" s="392"/>
      <c r="BK37" s="392"/>
      <c r="BL37" s="392"/>
      <c r="BM37" s="392"/>
      <c r="BN37" s="392"/>
      <c r="BO37" s="392"/>
      <c r="BP37" s="392"/>
      <c r="BQ37" s="392"/>
      <c r="BR37" s="392"/>
      <c r="BS37" s="392"/>
      <c r="BT37" s="392"/>
      <c r="BU37" s="392"/>
      <c r="BV37" s="214"/>
      <c r="BW37" s="393" t="str">
        <f t="shared" si="2"/>
        <v/>
      </c>
      <c r="BX37" s="393"/>
      <c r="BY37" s="392" t="str">
        <f>IF('各会計、関係団体の財政状況及び健全化判断比率'!B71="","",'各会計、関係団体の財政状況及び健全化判断比率'!B71)</f>
        <v/>
      </c>
      <c r="BZ37" s="392"/>
      <c r="CA37" s="392"/>
      <c r="CB37" s="392"/>
      <c r="CC37" s="392"/>
      <c r="CD37" s="392"/>
      <c r="CE37" s="392"/>
      <c r="CF37" s="392"/>
      <c r="CG37" s="392"/>
      <c r="CH37" s="392"/>
      <c r="CI37" s="392"/>
      <c r="CJ37" s="392"/>
      <c r="CK37" s="392"/>
      <c r="CL37" s="392"/>
      <c r="CM37" s="392"/>
      <c r="CN37" s="214"/>
      <c r="CO37" s="393" t="str">
        <f t="shared" si="3"/>
        <v/>
      </c>
      <c r="CP37" s="393"/>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211"/>
      <c r="DG37" s="394" t="str">
        <f>IF('各会計、関係団体の財政状況及び健全化判断比率'!BR10="","",'各会計、関係団体の財政状況及び健全化判断比率'!BR10)</f>
        <v/>
      </c>
      <c r="DH37" s="394"/>
      <c r="DI37" s="218"/>
      <c r="DJ37" s="186"/>
      <c r="DK37" s="186"/>
      <c r="DL37" s="186"/>
      <c r="DM37" s="186"/>
      <c r="DN37" s="186"/>
      <c r="DO37" s="186"/>
    </row>
    <row r="38" spans="1:119" ht="32.25" customHeight="1" x14ac:dyDescent="0.2">
      <c r="A38" s="187"/>
      <c r="B38" s="213"/>
      <c r="C38" s="393" t="str">
        <f t="shared" ref="C38:C43" si="5">IF(E38="","",C37+1)</f>
        <v/>
      </c>
      <c r="D38" s="393"/>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214"/>
      <c r="U38" s="393" t="str">
        <f t="shared" si="4"/>
        <v/>
      </c>
      <c r="V38" s="393"/>
      <c r="W38" s="392"/>
      <c r="X38" s="392"/>
      <c r="Y38" s="392"/>
      <c r="Z38" s="392"/>
      <c r="AA38" s="392"/>
      <c r="AB38" s="392"/>
      <c r="AC38" s="392"/>
      <c r="AD38" s="392"/>
      <c r="AE38" s="392"/>
      <c r="AF38" s="392"/>
      <c r="AG38" s="392"/>
      <c r="AH38" s="392"/>
      <c r="AI38" s="392"/>
      <c r="AJ38" s="392"/>
      <c r="AK38" s="392"/>
      <c r="AL38" s="214"/>
      <c r="AM38" s="393" t="str">
        <f t="shared" si="0"/>
        <v/>
      </c>
      <c r="AN38" s="393"/>
      <c r="AO38" s="392"/>
      <c r="AP38" s="392"/>
      <c r="AQ38" s="392"/>
      <c r="AR38" s="392"/>
      <c r="AS38" s="392"/>
      <c r="AT38" s="392"/>
      <c r="AU38" s="392"/>
      <c r="AV38" s="392"/>
      <c r="AW38" s="392"/>
      <c r="AX38" s="392"/>
      <c r="AY38" s="392"/>
      <c r="AZ38" s="392"/>
      <c r="BA38" s="392"/>
      <c r="BB38" s="392"/>
      <c r="BC38" s="392"/>
      <c r="BD38" s="214"/>
      <c r="BE38" s="393" t="str">
        <f t="shared" si="1"/>
        <v/>
      </c>
      <c r="BF38" s="393"/>
      <c r="BG38" s="392"/>
      <c r="BH38" s="392"/>
      <c r="BI38" s="392"/>
      <c r="BJ38" s="392"/>
      <c r="BK38" s="392"/>
      <c r="BL38" s="392"/>
      <c r="BM38" s="392"/>
      <c r="BN38" s="392"/>
      <c r="BO38" s="392"/>
      <c r="BP38" s="392"/>
      <c r="BQ38" s="392"/>
      <c r="BR38" s="392"/>
      <c r="BS38" s="392"/>
      <c r="BT38" s="392"/>
      <c r="BU38" s="392"/>
      <c r="BV38" s="214"/>
      <c r="BW38" s="393" t="str">
        <f t="shared" si="2"/>
        <v/>
      </c>
      <c r="BX38" s="393"/>
      <c r="BY38" s="392" t="str">
        <f>IF('各会計、関係団体の財政状況及び健全化判断比率'!B72="","",'各会計、関係団体の財政状況及び健全化判断比率'!B72)</f>
        <v/>
      </c>
      <c r="BZ38" s="392"/>
      <c r="CA38" s="392"/>
      <c r="CB38" s="392"/>
      <c r="CC38" s="392"/>
      <c r="CD38" s="392"/>
      <c r="CE38" s="392"/>
      <c r="CF38" s="392"/>
      <c r="CG38" s="392"/>
      <c r="CH38" s="392"/>
      <c r="CI38" s="392"/>
      <c r="CJ38" s="392"/>
      <c r="CK38" s="392"/>
      <c r="CL38" s="392"/>
      <c r="CM38" s="392"/>
      <c r="CN38" s="214"/>
      <c r="CO38" s="393" t="str">
        <f t="shared" si="3"/>
        <v/>
      </c>
      <c r="CP38" s="393"/>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211"/>
      <c r="DG38" s="394" t="str">
        <f>IF('各会計、関係団体の財政状況及び健全化判断比率'!BR11="","",'各会計、関係団体の財政状況及び健全化判断比率'!BR11)</f>
        <v/>
      </c>
      <c r="DH38" s="394"/>
      <c r="DI38" s="218"/>
      <c r="DJ38" s="186"/>
      <c r="DK38" s="186"/>
      <c r="DL38" s="186"/>
      <c r="DM38" s="186"/>
      <c r="DN38" s="186"/>
      <c r="DO38" s="186"/>
    </row>
    <row r="39" spans="1:119" ht="32.25" customHeight="1" x14ac:dyDescent="0.2">
      <c r="A39" s="187"/>
      <c r="B39" s="213"/>
      <c r="C39" s="393" t="str">
        <f t="shared" si="5"/>
        <v/>
      </c>
      <c r="D39" s="393"/>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214"/>
      <c r="U39" s="393" t="str">
        <f t="shared" si="4"/>
        <v/>
      </c>
      <c r="V39" s="393"/>
      <c r="W39" s="392"/>
      <c r="X39" s="392"/>
      <c r="Y39" s="392"/>
      <c r="Z39" s="392"/>
      <c r="AA39" s="392"/>
      <c r="AB39" s="392"/>
      <c r="AC39" s="392"/>
      <c r="AD39" s="392"/>
      <c r="AE39" s="392"/>
      <c r="AF39" s="392"/>
      <c r="AG39" s="392"/>
      <c r="AH39" s="392"/>
      <c r="AI39" s="392"/>
      <c r="AJ39" s="392"/>
      <c r="AK39" s="392"/>
      <c r="AL39" s="214"/>
      <c r="AM39" s="393" t="str">
        <f t="shared" si="0"/>
        <v/>
      </c>
      <c r="AN39" s="393"/>
      <c r="AO39" s="392"/>
      <c r="AP39" s="392"/>
      <c r="AQ39" s="392"/>
      <c r="AR39" s="392"/>
      <c r="AS39" s="392"/>
      <c r="AT39" s="392"/>
      <c r="AU39" s="392"/>
      <c r="AV39" s="392"/>
      <c r="AW39" s="392"/>
      <c r="AX39" s="392"/>
      <c r="AY39" s="392"/>
      <c r="AZ39" s="392"/>
      <c r="BA39" s="392"/>
      <c r="BB39" s="392"/>
      <c r="BC39" s="392"/>
      <c r="BD39" s="214"/>
      <c r="BE39" s="393" t="str">
        <f t="shared" si="1"/>
        <v/>
      </c>
      <c r="BF39" s="393"/>
      <c r="BG39" s="392"/>
      <c r="BH39" s="392"/>
      <c r="BI39" s="392"/>
      <c r="BJ39" s="392"/>
      <c r="BK39" s="392"/>
      <c r="BL39" s="392"/>
      <c r="BM39" s="392"/>
      <c r="BN39" s="392"/>
      <c r="BO39" s="392"/>
      <c r="BP39" s="392"/>
      <c r="BQ39" s="392"/>
      <c r="BR39" s="392"/>
      <c r="BS39" s="392"/>
      <c r="BT39" s="392"/>
      <c r="BU39" s="392"/>
      <c r="BV39" s="214"/>
      <c r="BW39" s="393" t="str">
        <f t="shared" si="2"/>
        <v/>
      </c>
      <c r="BX39" s="393"/>
      <c r="BY39" s="392" t="str">
        <f>IF('各会計、関係団体の財政状況及び健全化判断比率'!B73="","",'各会計、関係団体の財政状況及び健全化判断比率'!B73)</f>
        <v/>
      </c>
      <c r="BZ39" s="392"/>
      <c r="CA39" s="392"/>
      <c r="CB39" s="392"/>
      <c r="CC39" s="392"/>
      <c r="CD39" s="392"/>
      <c r="CE39" s="392"/>
      <c r="CF39" s="392"/>
      <c r="CG39" s="392"/>
      <c r="CH39" s="392"/>
      <c r="CI39" s="392"/>
      <c r="CJ39" s="392"/>
      <c r="CK39" s="392"/>
      <c r="CL39" s="392"/>
      <c r="CM39" s="392"/>
      <c r="CN39" s="214"/>
      <c r="CO39" s="393" t="str">
        <f t="shared" si="3"/>
        <v/>
      </c>
      <c r="CP39" s="393"/>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211"/>
      <c r="DG39" s="394" t="str">
        <f>IF('各会計、関係団体の財政状況及び健全化判断比率'!BR12="","",'各会計、関係団体の財政状況及び健全化判断比率'!BR12)</f>
        <v/>
      </c>
      <c r="DH39" s="394"/>
      <c r="DI39" s="218"/>
      <c r="DJ39" s="186"/>
      <c r="DK39" s="186"/>
      <c r="DL39" s="186"/>
      <c r="DM39" s="186"/>
      <c r="DN39" s="186"/>
      <c r="DO39" s="186"/>
    </row>
    <row r="40" spans="1:119" ht="32.25" customHeight="1" x14ac:dyDescent="0.2">
      <c r="A40" s="187"/>
      <c r="B40" s="213"/>
      <c r="C40" s="393" t="str">
        <f t="shared" si="5"/>
        <v/>
      </c>
      <c r="D40" s="393"/>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214"/>
      <c r="U40" s="393" t="str">
        <f t="shared" si="4"/>
        <v/>
      </c>
      <c r="V40" s="393"/>
      <c r="W40" s="392"/>
      <c r="X40" s="392"/>
      <c r="Y40" s="392"/>
      <c r="Z40" s="392"/>
      <c r="AA40" s="392"/>
      <c r="AB40" s="392"/>
      <c r="AC40" s="392"/>
      <c r="AD40" s="392"/>
      <c r="AE40" s="392"/>
      <c r="AF40" s="392"/>
      <c r="AG40" s="392"/>
      <c r="AH40" s="392"/>
      <c r="AI40" s="392"/>
      <c r="AJ40" s="392"/>
      <c r="AK40" s="392"/>
      <c r="AL40" s="214"/>
      <c r="AM40" s="393" t="str">
        <f t="shared" si="0"/>
        <v/>
      </c>
      <c r="AN40" s="393"/>
      <c r="AO40" s="392"/>
      <c r="AP40" s="392"/>
      <c r="AQ40" s="392"/>
      <c r="AR40" s="392"/>
      <c r="AS40" s="392"/>
      <c r="AT40" s="392"/>
      <c r="AU40" s="392"/>
      <c r="AV40" s="392"/>
      <c r="AW40" s="392"/>
      <c r="AX40" s="392"/>
      <c r="AY40" s="392"/>
      <c r="AZ40" s="392"/>
      <c r="BA40" s="392"/>
      <c r="BB40" s="392"/>
      <c r="BC40" s="392"/>
      <c r="BD40" s="214"/>
      <c r="BE40" s="393" t="str">
        <f t="shared" si="1"/>
        <v/>
      </c>
      <c r="BF40" s="393"/>
      <c r="BG40" s="392"/>
      <c r="BH40" s="392"/>
      <c r="BI40" s="392"/>
      <c r="BJ40" s="392"/>
      <c r="BK40" s="392"/>
      <c r="BL40" s="392"/>
      <c r="BM40" s="392"/>
      <c r="BN40" s="392"/>
      <c r="BO40" s="392"/>
      <c r="BP40" s="392"/>
      <c r="BQ40" s="392"/>
      <c r="BR40" s="392"/>
      <c r="BS40" s="392"/>
      <c r="BT40" s="392"/>
      <c r="BU40" s="392"/>
      <c r="BV40" s="214"/>
      <c r="BW40" s="393" t="str">
        <f t="shared" si="2"/>
        <v/>
      </c>
      <c r="BX40" s="393"/>
      <c r="BY40" s="392" t="str">
        <f>IF('各会計、関係団体の財政状況及び健全化判断比率'!B74="","",'各会計、関係団体の財政状況及び健全化判断比率'!B74)</f>
        <v/>
      </c>
      <c r="BZ40" s="392"/>
      <c r="CA40" s="392"/>
      <c r="CB40" s="392"/>
      <c r="CC40" s="392"/>
      <c r="CD40" s="392"/>
      <c r="CE40" s="392"/>
      <c r="CF40" s="392"/>
      <c r="CG40" s="392"/>
      <c r="CH40" s="392"/>
      <c r="CI40" s="392"/>
      <c r="CJ40" s="392"/>
      <c r="CK40" s="392"/>
      <c r="CL40" s="392"/>
      <c r="CM40" s="392"/>
      <c r="CN40" s="214"/>
      <c r="CO40" s="393" t="str">
        <f t="shared" si="3"/>
        <v/>
      </c>
      <c r="CP40" s="393"/>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211"/>
      <c r="DG40" s="394" t="str">
        <f>IF('各会計、関係団体の財政状況及び健全化判断比率'!BR13="","",'各会計、関係団体の財政状況及び健全化判断比率'!BR13)</f>
        <v/>
      </c>
      <c r="DH40" s="394"/>
      <c r="DI40" s="218"/>
      <c r="DJ40" s="186"/>
      <c r="DK40" s="186"/>
      <c r="DL40" s="186"/>
      <c r="DM40" s="186"/>
      <c r="DN40" s="186"/>
      <c r="DO40" s="186"/>
    </row>
    <row r="41" spans="1:119" ht="32.25" customHeight="1" x14ac:dyDescent="0.2">
      <c r="A41" s="187"/>
      <c r="B41" s="213"/>
      <c r="C41" s="393" t="str">
        <f t="shared" si="5"/>
        <v/>
      </c>
      <c r="D41" s="393"/>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214"/>
      <c r="U41" s="393" t="str">
        <f t="shared" si="4"/>
        <v/>
      </c>
      <c r="V41" s="393"/>
      <c r="W41" s="392"/>
      <c r="X41" s="392"/>
      <c r="Y41" s="392"/>
      <c r="Z41" s="392"/>
      <c r="AA41" s="392"/>
      <c r="AB41" s="392"/>
      <c r="AC41" s="392"/>
      <c r="AD41" s="392"/>
      <c r="AE41" s="392"/>
      <c r="AF41" s="392"/>
      <c r="AG41" s="392"/>
      <c r="AH41" s="392"/>
      <c r="AI41" s="392"/>
      <c r="AJ41" s="392"/>
      <c r="AK41" s="392"/>
      <c r="AL41" s="214"/>
      <c r="AM41" s="393" t="str">
        <f t="shared" si="0"/>
        <v/>
      </c>
      <c r="AN41" s="393"/>
      <c r="AO41" s="392"/>
      <c r="AP41" s="392"/>
      <c r="AQ41" s="392"/>
      <c r="AR41" s="392"/>
      <c r="AS41" s="392"/>
      <c r="AT41" s="392"/>
      <c r="AU41" s="392"/>
      <c r="AV41" s="392"/>
      <c r="AW41" s="392"/>
      <c r="AX41" s="392"/>
      <c r="AY41" s="392"/>
      <c r="AZ41" s="392"/>
      <c r="BA41" s="392"/>
      <c r="BB41" s="392"/>
      <c r="BC41" s="392"/>
      <c r="BD41" s="214"/>
      <c r="BE41" s="393" t="str">
        <f t="shared" si="1"/>
        <v/>
      </c>
      <c r="BF41" s="393"/>
      <c r="BG41" s="392"/>
      <c r="BH41" s="392"/>
      <c r="BI41" s="392"/>
      <c r="BJ41" s="392"/>
      <c r="BK41" s="392"/>
      <c r="BL41" s="392"/>
      <c r="BM41" s="392"/>
      <c r="BN41" s="392"/>
      <c r="BO41" s="392"/>
      <c r="BP41" s="392"/>
      <c r="BQ41" s="392"/>
      <c r="BR41" s="392"/>
      <c r="BS41" s="392"/>
      <c r="BT41" s="392"/>
      <c r="BU41" s="392"/>
      <c r="BV41" s="214"/>
      <c r="BW41" s="393" t="str">
        <f t="shared" si="2"/>
        <v/>
      </c>
      <c r="BX41" s="393"/>
      <c r="BY41" s="392" t="str">
        <f>IF('各会計、関係団体の財政状況及び健全化判断比率'!B75="","",'各会計、関係団体の財政状況及び健全化判断比率'!B75)</f>
        <v/>
      </c>
      <c r="BZ41" s="392"/>
      <c r="CA41" s="392"/>
      <c r="CB41" s="392"/>
      <c r="CC41" s="392"/>
      <c r="CD41" s="392"/>
      <c r="CE41" s="392"/>
      <c r="CF41" s="392"/>
      <c r="CG41" s="392"/>
      <c r="CH41" s="392"/>
      <c r="CI41" s="392"/>
      <c r="CJ41" s="392"/>
      <c r="CK41" s="392"/>
      <c r="CL41" s="392"/>
      <c r="CM41" s="392"/>
      <c r="CN41" s="214"/>
      <c r="CO41" s="393" t="str">
        <f t="shared" si="3"/>
        <v/>
      </c>
      <c r="CP41" s="393"/>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211"/>
      <c r="DG41" s="394" t="str">
        <f>IF('各会計、関係団体の財政状況及び健全化判断比率'!BR14="","",'各会計、関係団体の財政状況及び健全化判断比率'!BR14)</f>
        <v/>
      </c>
      <c r="DH41" s="394"/>
      <c r="DI41" s="218"/>
      <c r="DJ41" s="186"/>
      <c r="DK41" s="186"/>
      <c r="DL41" s="186"/>
      <c r="DM41" s="186"/>
      <c r="DN41" s="186"/>
      <c r="DO41" s="186"/>
    </row>
    <row r="42" spans="1:119" ht="32.25" customHeight="1" x14ac:dyDescent="0.2">
      <c r="A42" s="186"/>
      <c r="B42" s="213"/>
      <c r="C42" s="393" t="str">
        <f t="shared" si="5"/>
        <v/>
      </c>
      <c r="D42" s="393"/>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214"/>
      <c r="U42" s="393" t="str">
        <f t="shared" si="4"/>
        <v/>
      </c>
      <c r="V42" s="393"/>
      <c r="W42" s="392"/>
      <c r="X42" s="392"/>
      <c r="Y42" s="392"/>
      <c r="Z42" s="392"/>
      <c r="AA42" s="392"/>
      <c r="AB42" s="392"/>
      <c r="AC42" s="392"/>
      <c r="AD42" s="392"/>
      <c r="AE42" s="392"/>
      <c r="AF42" s="392"/>
      <c r="AG42" s="392"/>
      <c r="AH42" s="392"/>
      <c r="AI42" s="392"/>
      <c r="AJ42" s="392"/>
      <c r="AK42" s="392"/>
      <c r="AL42" s="214"/>
      <c r="AM42" s="393" t="str">
        <f t="shared" si="0"/>
        <v/>
      </c>
      <c r="AN42" s="393"/>
      <c r="AO42" s="392"/>
      <c r="AP42" s="392"/>
      <c r="AQ42" s="392"/>
      <c r="AR42" s="392"/>
      <c r="AS42" s="392"/>
      <c r="AT42" s="392"/>
      <c r="AU42" s="392"/>
      <c r="AV42" s="392"/>
      <c r="AW42" s="392"/>
      <c r="AX42" s="392"/>
      <c r="AY42" s="392"/>
      <c r="AZ42" s="392"/>
      <c r="BA42" s="392"/>
      <c r="BB42" s="392"/>
      <c r="BC42" s="392"/>
      <c r="BD42" s="214"/>
      <c r="BE42" s="393" t="str">
        <f t="shared" si="1"/>
        <v/>
      </c>
      <c r="BF42" s="393"/>
      <c r="BG42" s="392"/>
      <c r="BH42" s="392"/>
      <c r="BI42" s="392"/>
      <c r="BJ42" s="392"/>
      <c r="BK42" s="392"/>
      <c r="BL42" s="392"/>
      <c r="BM42" s="392"/>
      <c r="BN42" s="392"/>
      <c r="BO42" s="392"/>
      <c r="BP42" s="392"/>
      <c r="BQ42" s="392"/>
      <c r="BR42" s="392"/>
      <c r="BS42" s="392"/>
      <c r="BT42" s="392"/>
      <c r="BU42" s="392"/>
      <c r="BV42" s="214"/>
      <c r="BW42" s="393" t="str">
        <f t="shared" si="2"/>
        <v/>
      </c>
      <c r="BX42" s="393"/>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214"/>
      <c r="CO42" s="393" t="str">
        <f t="shared" si="3"/>
        <v/>
      </c>
      <c r="CP42" s="393"/>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211"/>
      <c r="DG42" s="394" t="str">
        <f>IF('各会計、関係団体の財政状況及び健全化判断比率'!BR15="","",'各会計、関係団体の財政状況及び健全化判断比率'!BR15)</f>
        <v/>
      </c>
      <c r="DH42" s="394"/>
      <c r="DI42" s="218"/>
      <c r="DJ42" s="186"/>
      <c r="DK42" s="186"/>
      <c r="DL42" s="186"/>
      <c r="DM42" s="186"/>
      <c r="DN42" s="186"/>
      <c r="DO42" s="186"/>
    </row>
    <row r="43" spans="1:119" ht="32.25" customHeight="1" x14ac:dyDescent="0.2">
      <c r="A43" s="186"/>
      <c r="B43" s="213"/>
      <c r="C43" s="393" t="str">
        <f t="shared" si="5"/>
        <v/>
      </c>
      <c r="D43" s="393"/>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214"/>
      <c r="U43" s="393" t="str">
        <f t="shared" si="4"/>
        <v/>
      </c>
      <c r="V43" s="393"/>
      <c r="W43" s="392"/>
      <c r="X43" s="392"/>
      <c r="Y43" s="392"/>
      <c r="Z43" s="392"/>
      <c r="AA43" s="392"/>
      <c r="AB43" s="392"/>
      <c r="AC43" s="392"/>
      <c r="AD43" s="392"/>
      <c r="AE43" s="392"/>
      <c r="AF43" s="392"/>
      <c r="AG43" s="392"/>
      <c r="AH43" s="392"/>
      <c r="AI43" s="392"/>
      <c r="AJ43" s="392"/>
      <c r="AK43" s="392"/>
      <c r="AL43" s="214"/>
      <c r="AM43" s="393" t="str">
        <f t="shared" si="0"/>
        <v/>
      </c>
      <c r="AN43" s="393"/>
      <c r="AO43" s="392"/>
      <c r="AP43" s="392"/>
      <c r="AQ43" s="392"/>
      <c r="AR43" s="392"/>
      <c r="AS43" s="392"/>
      <c r="AT43" s="392"/>
      <c r="AU43" s="392"/>
      <c r="AV43" s="392"/>
      <c r="AW43" s="392"/>
      <c r="AX43" s="392"/>
      <c r="AY43" s="392"/>
      <c r="AZ43" s="392"/>
      <c r="BA43" s="392"/>
      <c r="BB43" s="392"/>
      <c r="BC43" s="392"/>
      <c r="BD43" s="214"/>
      <c r="BE43" s="393" t="str">
        <f t="shared" si="1"/>
        <v/>
      </c>
      <c r="BF43" s="393"/>
      <c r="BG43" s="392"/>
      <c r="BH43" s="392"/>
      <c r="BI43" s="392"/>
      <c r="BJ43" s="392"/>
      <c r="BK43" s="392"/>
      <c r="BL43" s="392"/>
      <c r="BM43" s="392"/>
      <c r="BN43" s="392"/>
      <c r="BO43" s="392"/>
      <c r="BP43" s="392"/>
      <c r="BQ43" s="392"/>
      <c r="BR43" s="392"/>
      <c r="BS43" s="392"/>
      <c r="BT43" s="392"/>
      <c r="BU43" s="392"/>
      <c r="BV43" s="214"/>
      <c r="BW43" s="393" t="str">
        <f t="shared" si="2"/>
        <v/>
      </c>
      <c r="BX43" s="393"/>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214"/>
      <c r="CO43" s="393" t="str">
        <f t="shared" si="3"/>
        <v/>
      </c>
      <c r="CP43" s="393"/>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211"/>
      <c r="DG43" s="394" t="str">
        <f>IF('各会計、関係団体の財政状況及び健全化判断比率'!BR16="","",'各会計、関係団体の財政状況及び健全化判断比率'!BR16)</f>
        <v/>
      </c>
      <c r="DH43" s="394"/>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213</v>
      </c>
    </row>
    <row r="50" spans="5:5" x14ac:dyDescent="0.2">
      <c r="E50" s="188" t="s">
        <v>214</v>
      </c>
    </row>
    <row r="51" spans="5:5" x14ac:dyDescent="0.2">
      <c r="E51" s="188" t="s">
        <v>215</v>
      </c>
    </row>
    <row r="52" spans="5:5" x14ac:dyDescent="0.2">
      <c r="E52" s="188" t="s">
        <v>216</v>
      </c>
    </row>
    <row r="53" spans="5:5" x14ac:dyDescent="0.2"/>
    <row r="54" spans="5:5" x14ac:dyDescent="0.2"/>
    <row r="55" spans="5:5" x14ac:dyDescent="0.2"/>
    <row r="56" spans="5:5" x14ac:dyDescent="0.2"/>
  </sheetData>
  <sheetProtection algorithmName="SHA-512" hashValue="4lLjA5Qb07pkT0TTOY5mdtPNkOTeMU64ME7FOaNLC1bTeC2raX2Ykq5RQNoxp9w7/QvajeENnsvK09RwiD3zPQ==" saltValue="2Mx/72rAy/aF7RLDop0R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1"/>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16" t="s">
        <v>559</v>
      </c>
      <c r="D34" s="1216"/>
      <c r="E34" s="1217"/>
      <c r="F34" s="32">
        <v>5.21</v>
      </c>
      <c r="G34" s="33">
        <v>5.59</v>
      </c>
      <c r="H34" s="33">
        <v>5.94</v>
      </c>
      <c r="I34" s="33">
        <v>6.03</v>
      </c>
      <c r="J34" s="34">
        <v>5.88</v>
      </c>
      <c r="K34" s="22"/>
      <c r="L34" s="22"/>
      <c r="M34" s="22"/>
      <c r="N34" s="22"/>
      <c r="O34" s="22"/>
      <c r="P34" s="22"/>
    </row>
    <row r="35" spans="1:16" ht="39" customHeight="1" x14ac:dyDescent="0.2">
      <c r="A35" s="22"/>
      <c r="B35" s="35"/>
      <c r="C35" s="1210" t="s">
        <v>560</v>
      </c>
      <c r="D35" s="1211"/>
      <c r="E35" s="1212"/>
      <c r="F35" s="36">
        <v>1.53</v>
      </c>
      <c r="G35" s="37">
        <v>1.57</v>
      </c>
      <c r="H35" s="37">
        <v>3.4</v>
      </c>
      <c r="I35" s="37">
        <v>3.15</v>
      </c>
      <c r="J35" s="38">
        <v>2.11</v>
      </c>
      <c r="K35" s="22"/>
      <c r="L35" s="22"/>
      <c r="M35" s="22"/>
      <c r="N35" s="22"/>
      <c r="O35" s="22"/>
      <c r="P35" s="22"/>
    </row>
    <row r="36" spans="1:16" ht="39" customHeight="1" x14ac:dyDescent="0.2">
      <c r="A36" s="22"/>
      <c r="B36" s="35"/>
      <c r="C36" s="1210" t="s">
        <v>561</v>
      </c>
      <c r="D36" s="1211"/>
      <c r="E36" s="1212"/>
      <c r="F36" s="36">
        <v>6.72</v>
      </c>
      <c r="G36" s="37">
        <v>3.8</v>
      </c>
      <c r="H36" s="37">
        <v>2.02</v>
      </c>
      <c r="I36" s="37">
        <v>1.1200000000000001</v>
      </c>
      <c r="J36" s="38">
        <v>1.27</v>
      </c>
      <c r="K36" s="22"/>
      <c r="L36" s="22"/>
      <c r="M36" s="22"/>
      <c r="N36" s="22"/>
      <c r="O36" s="22"/>
      <c r="P36" s="22"/>
    </row>
    <row r="37" spans="1:16" ht="39" customHeight="1" x14ac:dyDescent="0.2">
      <c r="A37" s="22"/>
      <c r="B37" s="35"/>
      <c r="C37" s="1210" t="s">
        <v>562</v>
      </c>
      <c r="D37" s="1211"/>
      <c r="E37" s="1212"/>
      <c r="F37" s="36">
        <v>0.49</v>
      </c>
      <c r="G37" s="37">
        <v>1.04</v>
      </c>
      <c r="H37" s="37">
        <v>0.51</v>
      </c>
      <c r="I37" s="37">
        <v>0.53</v>
      </c>
      <c r="J37" s="38">
        <v>0.61</v>
      </c>
      <c r="K37" s="22"/>
      <c r="L37" s="22"/>
      <c r="M37" s="22"/>
      <c r="N37" s="22"/>
      <c r="O37" s="22"/>
      <c r="P37" s="22"/>
    </row>
    <row r="38" spans="1:16" ht="39" customHeight="1" x14ac:dyDescent="0.2">
      <c r="A38" s="22"/>
      <c r="B38" s="35"/>
      <c r="C38" s="1210" t="s">
        <v>563</v>
      </c>
      <c r="D38" s="1211"/>
      <c r="E38" s="1212"/>
      <c r="F38" s="36">
        <v>0</v>
      </c>
      <c r="G38" s="37">
        <v>0</v>
      </c>
      <c r="H38" s="37">
        <v>0</v>
      </c>
      <c r="I38" s="37">
        <v>0</v>
      </c>
      <c r="J38" s="38">
        <v>0</v>
      </c>
      <c r="K38" s="22"/>
      <c r="L38" s="22"/>
      <c r="M38" s="22"/>
      <c r="N38" s="22"/>
      <c r="O38" s="22"/>
      <c r="P38" s="22"/>
    </row>
    <row r="39" spans="1:16" ht="39" customHeight="1" x14ac:dyDescent="0.2">
      <c r="A39" s="22"/>
      <c r="B39" s="35"/>
      <c r="C39" s="1210"/>
      <c r="D39" s="1211"/>
      <c r="E39" s="1212"/>
      <c r="F39" s="36"/>
      <c r="G39" s="37"/>
      <c r="H39" s="37"/>
      <c r="I39" s="37"/>
      <c r="J39" s="38"/>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564</v>
      </c>
      <c r="D42" s="1211"/>
      <c r="E42" s="1212"/>
      <c r="F42" s="36" t="s">
        <v>510</v>
      </c>
      <c r="G42" s="37" t="s">
        <v>510</v>
      </c>
      <c r="H42" s="37" t="s">
        <v>510</v>
      </c>
      <c r="I42" s="37" t="s">
        <v>510</v>
      </c>
      <c r="J42" s="38" t="s">
        <v>510</v>
      </c>
      <c r="K42" s="22"/>
      <c r="L42" s="22"/>
      <c r="M42" s="22"/>
      <c r="N42" s="22"/>
      <c r="O42" s="22"/>
      <c r="P42" s="22"/>
    </row>
    <row r="43" spans="1:16" ht="39" customHeight="1" thickBot="1" x14ac:dyDescent="0.25">
      <c r="A43" s="22"/>
      <c r="B43" s="40"/>
      <c r="C43" s="1213" t="s">
        <v>565</v>
      </c>
      <c r="D43" s="1214"/>
      <c r="E43" s="1215"/>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row r="46" spans="1:16" ht="12.9" hidden="1" customHeight="1" x14ac:dyDescent="0.2"/>
    <row r="47" spans="1:16" ht="12.9" hidden="1" customHeight="1" x14ac:dyDescent="0.2"/>
    <row r="48" spans="1:16" ht="12.9" hidden="1" customHeight="1" x14ac:dyDescent="0.2"/>
    <row r="49" ht="12.9" hidden="1" customHeight="1" x14ac:dyDescent="0.2"/>
    <row r="50" ht="12.9" hidden="1" customHeight="1" x14ac:dyDescent="0.2"/>
    <row r="51" ht="12.9" hidden="1" customHeight="1" x14ac:dyDescent="0.2"/>
  </sheetData>
  <sheetProtection algorithmName="SHA-512" hashValue="5n+YtZF/rXqK/kg9u76gWiXxw99Lh6jBhucQPmLQwEAEnwaV4rr1jIaY1CZQjCtO5ie1ms7R7OQ/ShcK8hoYLg==" saltValue="jwYkWQmZhKpvBRSLDMhN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293</v>
      </c>
      <c r="L45" s="60">
        <v>311</v>
      </c>
      <c r="M45" s="60">
        <v>242</v>
      </c>
      <c r="N45" s="60">
        <v>252</v>
      </c>
      <c r="O45" s="61">
        <v>243</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510</v>
      </c>
      <c r="L46" s="64" t="s">
        <v>510</v>
      </c>
      <c r="M46" s="64" t="s">
        <v>510</v>
      </c>
      <c r="N46" s="64" t="s">
        <v>510</v>
      </c>
      <c r="O46" s="65" t="s">
        <v>510</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510</v>
      </c>
      <c r="L47" s="64" t="s">
        <v>510</v>
      </c>
      <c r="M47" s="64" t="s">
        <v>510</v>
      </c>
      <c r="N47" s="64" t="s">
        <v>510</v>
      </c>
      <c r="O47" s="65" t="s">
        <v>510</v>
      </c>
      <c r="P47" s="48"/>
      <c r="Q47" s="48"/>
      <c r="R47" s="48"/>
      <c r="S47" s="48"/>
      <c r="T47" s="48"/>
      <c r="U47" s="48"/>
    </row>
    <row r="48" spans="1:21" ht="30.75" customHeight="1" x14ac:dyDescent="0.2">
      <c r="A48" s="48"/>
      <c r="B48" s="1238"/>
      <c r="C48" s="1239"/>
      <c r="D48" s="62"/>
      <c r="E48" s="1220" t="s">
        <v>15</v>
      </c>
      <c r="F48" s="1220"/>
      <c r="G48" s="1220"/>
      <c r="H48" s="1220"/>
      <c r="I48" s="1220"/>
      <c r="J48" s="1221"/>
      <c r="K48" s="63" t="s">
        <v>510</v>
      </c>
      <c r="L48" s="64" t="s">
        <v>510</v>
      </c>
      <c r="M48" s="64" t="s">
        <v>510</v>
      </c>
      <c r="N48" s="64">
        <v>2</v>
      </c>
      <c r="O48" s="65" t="s">
        <v>510</v>
      </c>
      <c r="P48" s="48"/>
      <c r="Q48" s="48"/>
      <c r="R48" s="48"/>
      <c r="S48" s="48"/>
      <c r="T48" s="48"/>
      <c r="U48" s="48"/>
    </row>
    <row r="49" spans="1:21" ht="30.75" customHeight="1" x14ac:dyDescent="0.2">
      <c r="A49" s="48"/>
      <c r="B49" s="1238"/>
      <c r="C49" s="1239"/>
      <c r="D49" s="62"/>
      <c r="E49" s="1220" t="s">
        <v>16</v>
      </c>
      <c r="F49" s="1220"/>
      <c r="G49" s="1220"/>
      <c r="H49" s="1220"/>
      <c r="I49" s="1220"/>
      <c r="J49" s="1221"/>
      <c r="K49" s="63">
        <v>40</v>
      </c>
      <c r="L49" s="64">
        <v>37</v>
      </c>
      <c r="M49" s="64">
        <v>25</v>
      </c>
      <c r="N49" s="64">
        <v>27</v>
      </c>
      <c r="O49" s="65">
        <v>36</v>
      </c>
      <c r="P49" s="48"/>
      <c r="Q49" s="48"/>
      <c r="R49" s="48"/>
      <c r="S49" s="48"/>
      <c r="T49" s="48"/>
      <c r="U49" s="48"/>
    </row>
    <row r="50" spans="1:21" ht="30.75" customHeight="1" x14ac:dyDescent="0.2">
      <c r="A50" s="48"/>
      <c r="B50" s="1238"/>
      <c r="C50" s="1239"/>
      <c r="D50" s="62"/>
      <c r="E50" s="1220" t="s">
        <v>17</v>
      </c>
      <c r="F50" s="1220"/>
      <c r="G50" s="1220"/>
      <c r="H50" s="1220"/>
      <c r="I50" s="1220"/>
      <c r="J50" s="1221"/>
      <c r="K50" s="63" t="s">
        <v>510</v>
      </c>
      <c r="L50" s="64" t="s">
        <v>510</v>
      </c>
      <c r="M50" s="64" t="s">
        <v>510</v>
      </c>
      <c r="N50" s="64" t="s">
        <v>510</v>
      </c>
      <c r="O50" s="65" t="s">
        <v>510</v>
      </c>
      <c r="P50" s="48"/>
      <c r="Q50" s="48"/>
      <c r="R50" s="48"/>
      <c r="S50" s="48"/>
      <c r="T50" s="48"/>
      <c r="U50" s="48"/>
    </row>
    <row r="51" spans="1:21" ht="30.75" customHeight="1" x14ac:dyDescent="0.2">
      <c r="A51" s="48"/>
      <c r="B51" s="1240"/>
      <c r="C51" s="1241"/>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259</v>
      </c>
      <c r="L52" s="64">
        <v>255</v>
      </c>
      <c r="M52" s="64">
        <v>248</v>
      </c>
      <c r="N52" s="64">
        <v>236</v>
      </c>
      <c r="O52" s="65">
        <v>230</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74</v>
      </c>
      <c r="L53" s="69">
        <v>93</v>
      </c>
      <c r="M53" s="69">
        <v>19</v>
      </c>
      <c r="N53" s="69">
        <v>45</v>
      </c>
      <c r="O53" s="70">
        <v>49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5">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tpaFzEYDRvS3dTrWnjkgO1khjl/TXSZqcFyO33x9lsF3rAtnpgh6nKjmUja/lr9zrjKZcn3sLaldjhqjRF01A==" saltValue="vdWXYo69rfQsxdkl06X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7"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552</v>
      </c>
      <c r="J40" s="100" t="s">
        <v>553</v>
      </c>
      <c r="K40" s="100" t="s">
        <v>554</v>
      </c>
      <c r="L40" s="100" t="s">
        <v>555</v>
      </c>
      <c r="M40" s="101" t="s">
        <v>556</v>
      </c>
    </row>
    <row r="41" spans="2:13" ht="27.75" customHeight="1" x14ac:dyDescent="0.2">
      <c r="B41" s="1256" t="s">
        <v>30</v>
      </c>
      <c r="C41" s="1257"/>
      <c r="D41" s="102"/>
      <c r="E41" s="1258" t="s">
        <v>31</v>
      </c>
      <c r="F41" s="1258"/>
      <c r="G41" s="1258"/>
      <c r="H41" s="1259"/>
      <c r="I41" s="103">
        <v>2858</v>
      </c>
      <c r="J41" s="104">
        <v>2476</v>
      </c>
      <c r="K41" s="104">
        <v>2278</v>
      </c>
      <c r="L41" s="104">
        <v>2209</v>
      </c>
      <c r="M41" s="105">
        <v>3274</v>
      </c>
    </row>
    <row r="42" spans="2:13" ht="27.75" customHeight="1" x14ac:dyDescent="0.2">
      <c r="B42" s="1246"/>
      <c r="C42" s="1247"/>
      <c r="D42" s="106"/>
      <c r="E42" s="1250" t="s">
        <v>32</v>
      </c>
      <c r="F42" s="1250"/>
      <c r="G42" s="1250"/>
      <c r="H42" s="1251"/>
      <c r="I42" s="107" t="s">
        <v>510</v>
      </c>
      <c r="J42" s="108" t="s">
        <v>510</v>
      </c>
      <c r="K42" s="108">
        <v>15</v>
      </c>
      <c r="L42" s="108">
        <v>33</v>
      </c>
      <c r="M42" s="109">
        <v>56</v>
      </c>
    </row>
    <row r="43" spans="2:13" ht="27.75" customHeight="1" x14ac:dyDescent="0.2">
      <c r="B43" s="1246"/>
      <c r="C43" s="1247"/>
      <c r="D43" s="106"/>
      <c r="E43" s="1250" t="s">
        <v>33</v>
      </c>
      <c r="F43" s="1250"/>
      <c r="G43" s="1250"/>
      <c r="H43" s="1251"/>
      <c r="I43" s="107" t="s">
        <v>510</v>
      </c>
      <c r="J43" s="108" t="s">
        <v>510</v>
      </c>
      <c r="K43" s="108" t="s">
        <v>510</v>
      </c>
      <c r="L43" s="108" t="s">
        <v>510</v>
      </c>
      <c r="M43" s="109" t="s">
        <v>510</v>
      </c>
    </row>
    <row r="44" spans="2:13" ht="27.75" customHeight="1" x14ac:dyDescent="0.2">
      <c r="B44" s="1246"/>
      <c r="C44" s="1247"/>
      <c r="D44" s="106"/>
      <c r="E44" s="1250" t="s">
        <v>34</v>
      </c>
      <c r="F44" s="1250"/>
      <c r="G44" s="1250"/>
      <c r="H44" s="1251"/>
      <c r="I44" s="107">
        <v>124</v>
      </c>
      <c r="J44" s="108">
        <v>147</v>
      </c>
      <c r="K44" s="108">
        <v>144</v>
      </c>
      <c r="L44" s="108">
        <v>202</v>
      </c>
      <c r="M44" s="109">
        <v>302</v>
      </c>
    </row>
    <row r="45" spans="2:13" ht="27.75" customHeight="1" x14ac:dyDescent="0.2">
      <c r="B45" s="1246"/>
      <c r="C45" s="1247"/>
      <c r="D45" s="106"/>
      <c r="E45" s="1250" t="s">
        <v>35</v>
      </c>
      <c r="F45" s="1250"/>
      <c r="G45" s="1250"/>
      <c r="H45" s="1251"/>
      <c r="I45" s="107">
        <v>417</v>
      </c>
      <c r="J45" s="108">
        <v>385</v>
      </c>
      <c r="K45" s="108">
        <v>345</v>
      </c>
      <c r="L45" s="108">
        <v>326</v>
      </c>
      <c r="M45" s="109">
        <v>348</v>
      </c>
    </row>
    <row r="46" spans="2:13" ht="27.75" customHeight="1" x14ac:dyDescent="0.2">
      <c r="B46" s="1246"/>
      <c r="C46" s="1247"/>
      <c r="D46" s="110"/>
      <c r="E46" s="1250" t="s">
        <v>36</v>
      </c>
      <c r="F46" s="1250"/>
      <c r="G46" s="1250"/>
      <c r="H46" s="1251"/>
      <c r="I46" s="107" t="s">
        <v>510</v>
      </c>
      <c r="J46" s="108" t="s">
        <v>510</v>
      </c>
      <c r="K46" s="108" t="s">
        <v>510</v>
      </c>
      <c r="L46" s="108" t="s">
        <v>510</v>
      </c>
      <c r="M46" s="109" t="s">
        <v>510</v>
      </c>
    </row>
    <row r="47" spans="2:13" ht="27.75" customHeight="1" x14ac:dyDescent="0.2">
      <c r="B47" s="1246"/>
      <c r="C47" s="1247"/>
      <c r="D47" s="111"/>
      <c r="E47" s="1260" t="s">
        <v>37</v>
      </c>
      <c r="F47" s="1261"/>
      <c r="G47" s="1261"/>
      <c r="H47" s="1262"/>
      <c r="I47" s="107" t="s">
        <v>510</v>
      </c>
      <c r="J47" s="108" t="s">
        <v>510</v>
      </c>
      <c r="K47" s="108" t="s">
        <v>510</v>
      </c>
      <c r="L47" s="108" t="s">
        <v>510</v>
      </c>
      <c r="M47" s="109" t="s">
        <v>510</v>
      </c>
    </row>
    <row r="48" spans="2:13" ht="27.75" customHeight="1" x14ac:dyDescent="0.2">
      <c r="B48" s="1246"/>
      <c r="C48" s="1247"/>
      <c r="D48" s="106"/>
      <c r="E48" s="1250" t="s">
        <v>38</v>
      </c>
      <c r="F48" s="1250"/>
      <c r="G48" s="1250"/>
      <c r="H48" s="1251"/>
      <c r="I48" s="107" t="s">
        <v>510</v>
      </c>
      <c r="J48" s="108" t="s">
        <v>510</v>
      </c>
      <c r="K48" s="108" t="s">
        <v>510</v>
      </c>
      <c r="L48" s="108" t="s">
        <v>510</v>
      </c>
      <c r="M48" s="109" t="s">
        <v>510</v>
      </c>
    </row>
    <row r="49" spans="2:13" ht="27.75" customHeight="1" x14ac:dyDescent="0.2">
      <c r="B49" s="1248"/>
      <c r="C49" s="1249"/>
      <c r="D49" s="106"/>
      <c r="E49" s="1250" t="s">
        <v>39</v>
      </c>
      <c r="F49" s="1250"/>
      <c r="G49" s="1250"/>
      <c r="H49" s="1251"/>
      <c r="I49" s="107" t="s">
        <v>510</v>
      </c>
      <c r="J49" s="108" t="s">
        <v>510</v>
      </c>
      <c r="K49" s="108" t="s">
        <v>510</v>
      </c>
      <c r="L49" s="108" t="s">
        <v>510</v>
      </c>
      <c r="M49" s="109" t="s">
        <v>510</v>
      </c>
    </row>
    <row r="50" spans="2:13" ht="27.75" customHeight="1" x14ac:dyDescent="0.2">
      <c r="B50" s="1244" t="s">
        <v>40</v>
      </c>
      <c r="C50" s="1245"/>
      <c r="D50" s="112"/>
      <c r="E50" s="1250" t="s">
        <v>41</v>
      </c>
      <c r="F50" s="1250"/>
      <c r="G50" s="1250"/>
      <c r="H50" s="1251"/>
      <c r="I50" s="107">
        <v>2368</v>
      </c>
      <c r="J50" s="108">
        <v>2032</v>
      </c>
      <c r="K50" s="108">
        <v>2002</v>
      </c>
      <c r="L50" s="108">
        <v>2112</v>
      </c>
      <c r="M50" s="109">
        <v>1883</v>
      </c>
    </row>
    <row r="51" spans="2:13" ht="27.75" customHeight="1" x14ac:dyDescent="0.2">
      <c r="B51" s="1246"/>
      <c r="C51" s="1247"/>
      <c r="D51" s="106"/>
      <c r="E51" s="1250" t="s">
        <v>42</v>
      </c>
      <c r="F51" s="1250"/>
      <c r="G51" s="1250"/>
      <c r="H51" s="1251"/>
      <c r="I51" s="107">
        <v>781</v>
      </c>
      <c r="J51" s="108">
        <v>807</v>
      </c>
      <c r="K51" s="108">
        <v>755</v>
      </c>
      <c r="L51" s="108">
        <v>666</v>
      </c>
      <c r="M51" s="109">
        <v>598</v>
      </c>
    </row>
    <row r="52" spans="2:13" ht="27.75" customHeight="1" x14ac:dyDescent="0.2">
      <c r="B52" s="1248"/>
      <c r="C52" s="1249"/>
      <c r="D52" s="106"/>
      <c r="E52" s="1250" t="s">
        <v>43</v>
      </c>
      <c r="F52" s="1250"/>
      <c r="G52" s="1250"/>
      <c r="H52" s="1251"/>
      <c r="I52" s="107">
        <v>2026</v>
      </c>
      <c r="J52" s="108">
        <v>1928</v>
      </c>
      <c r="K52" s="108">
        <v>1872</v>
      </c>
      <c r="L52" s="108">
        <v>1851</v>
      </c>
      <c r="M52" s="109">
        <v>2646</v>
      </c>
    </row>
    <row r="53" spans="2:13" ht="27.75" customHeight="1" thickBot="1" x14ac:dyDescent="0.25">
      <c r="B53" s="1252" t="s">
        <v>44</v>
      </c>
      <c r="C53" s="1253"/>
      <c r="D53" s="113"/>
      <c r="E53" s="1254" t="s">
        <v>45</v>
      </c>
      <c r="F53" s="1254"/>
      <c r="G53" s="1254"/>
      <c r="H53" s="1255"/>
      <c r="I53" s="114">
        <v>-1776</v>
      </c>
      <c r="J53" s="115">
        <v>-1758</v>
      </c>
      <c r="K53" s="115">
        <v>-1849</v>
      </c>
      <c r="L53" s="115">
        <v>-1859</v>
      </c>
      <c r="M53" s="116">
        <v>-1147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q58Fw3QAmM8gx/H7kCQzZpK3KRUoT55pisDWFSswtxEufubtKC8DL8ein0sH+loWQWrVLlunfnUgTeMdNi4Hw==" saltValue="f05W8sE98cq5qFn27mOm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554</v>
      </c>
      <c r="G54" s="125" t="s">
        <v>555</v>
      </c>
      <c r="H54" s="126" t="s">
        <v>556</v>
      </c>
    </row>
    <row r="55" spans="2:8" ht="52.5" customHeight="1" x14ac:dyDescent="0.2">
      <c r="B55" s="127"/>
      <c r="C55" s="1271" t="s">
        <v>48</v>
      </c>
      <c r="D55" s="1271"/>
      <c r="E55" s="1272"/>
      <c r="F55" s="128">
        <v>610</v>
      </c>
      <c r="G55" s="128">
        <v>646</v>
      </c>
      <c r="H55" s="129">
        <v>647</v>
      </c>
    </row>
    <row r="56" spans="2:8" ht="52.5" customHeight="1" x14ac:dyDescent="0.2">
      <c r="B56" s="130"/>
      <c r="C56" s="1273" t="s">
        <v>49</v>
      </c>
      <c r="D56" s="1273"/>
      <c r="E56" s="1274"/>
      <c r="F56" s="131">
        <v>391</v>
      </c>
      <c r="G56" s="131">
        <v>391</v>
      </c>
      <c r="H56" s="132">
        <v>391</v>
      </c>
    </row>
    <row r="57" spans="2:8" ht="53.25" customHeight="1" x14ac:dyDescent="0.2">
      <c r="B57" s="130"/>
      <c r="C57" s="1275" t="s">
        <v>50</v>
      </c>
      <c r="D57" s="1275"/>
      <c r="E57" s="1276"/>
      <c r="F57" s="133">
        <v>947</v>
      </c>
      <c r="G57" s="133">
        <v>985</v>
      </c>
      <c r="H57" s="134">
        <v>723</v>
      </c>
    </row>
    <row r="58" spans="2:8" ht="45.75" customHeight="1" x14ac:dyDescent="0.2">
      <c r="B58" s="135"/>
      <c r="C58" s="389" t="s">
        <v>576</v>
      </c>
      <c r="D58" s="390"/>
      <c r="E58" s="391"/>
      <c r="F58" s="136">
        <v>216</v>
      </c>
      <c r="G58" s="136">
        <v>237</v>
      </c>
      <c r="H58" s="137">
        <v>252</v>
      </c>
    </row>
    <row r="59" spans="2:8" ht="45.75" customHeight="1" x14ac:dyDescent="0.2">
      <c r="B59" s="135"/>
      <c r="C59" s="1263" t="s">
        <v>577</v>
      </c>
      <c r="D59" s="1264"/>
      <c r="E59" s="1265"/>
      <c r="F59" s="136">
        <v>218</v>
      </c>
      <c r="G59" s="136">
        <v>218</v>
      </c>
      <c r="H59" s="137">
        <v>218</v>
      </c>
    </row>
    <row r="60" spans="2:8" ht="45.75" customHeight="1" x14ac:dyDescent="0.2">
      <c r="B60" s="135"/>
      <c r="C60" s="1263" t="s">
        <v>575</v>
      </c>
      <c r="D60" s="1264"/>
      <c r="E60" s="1265"/>
      <c r="F60" s="388">
        <v>613</v>
      </c>
      <c r="G60" s="388">
        <v>487</v>
      </c>
      <c r="H60" s="137">
        <v>192</v>
      </c>
    </row>
    <row r="61" spans="2:8" ht="45.75" customHeight="1" x14ac:dyDescent="0.2">
      <c r="B61" s="135"/>
      <c r="C61" s="1263" t="s">
        <v>578</v>
      </c>
      <c r="D61" s="1264"/>
      <c r="E61" s="1265"/>
      <c r="F61" s="136">
        <v>26</v>
      </c>
      <c r="G61" s="136">
        <v>42</v>
      </c>
      <c r="H61" s="137">
        <v>57</v>
      </c>
    </row>
    <row r="62" spans="2:8" ht="45.75" customHeight="1" thickBot="1" x14ac:dyDescent="0.25">
      <c r="B62" s="138"/>
      <c r="C62" s="1266" t="s">
        <v>579</v>
      </c>
      <c r="D62" s="1267"/>
      <c r="E62" s="1268"/>
      <c r="F62" s="139">
        <v>0</v>
      </c>
      <c r="G62" s="139">
        <v>1</v>
      </c>
      <c r="H62" s="140">
        <v>4</v>
      </c>
    </row>
    <row r="63" spans="2:8" ht="52.5" customHeight="1" thickBot="1" x14ac:dyDescent="0.25">
      <c r="B63" s="141"/>
      <c r="C63" s="1269" t="s">
        <v>51</v>
      </c>
      <c r="D63" s="1269"/>
      <c r="E63" s="1270"/>
      <c r="F63" s="142">
        <v>1949</v>
      </c>
      <c r="G63" s="142">
        <v>2022</v>
      </c>
      <c r="H63" s="143">
        <v>1761</v>
      </c>
    </row>
    <row r="64" spans="2:8" ht="15" customHeight="1" x14ac:dyDescent="0.2"/>
    <row r="65" ht="0" hidden="1" customHeight="1" x14ac:dyDescent="0.2"/>
    <row r="66" ht="0" hidden="1" customHeight="1" x14ac:dyDescent="0.2"/>
    <row r="67" ht="0" hidden="1" customHeight="1" x14ac:dyDescent="0.2"/>
    <row r="68" ht="0" hidden="1" customHeight="1" x14ac:dyDescent="0.2"/>
  </sheetData>
  <sheetProtection algorithmName="SHA-512" hashValue="snH8L9bI0NQngvYKq0Y5OgM0YajjHni/VDgmPO4pyoPMLJwHj/5uFZquPWaerf38igqFzlvFlJV49G76DJXzKg==" saltValue="swMOOQbAqYvrvycO8LZQGQ==" spinCount="100000" sheet="1" objects="1" scenarios="1"/>
  <mergeCells count="8">
    <mergeCell ref="C61:E61"/>
    <mergeCell ref="C62:E62"/>
    <mergeCell ref="C63:E63"/>
    <mergeCell ref="C55:E55"/>
    <mergeCell ref="C56:E56"/>
    <mergeCell ref="C57:E57"/>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149EF-31DD-41EA-9291-DB6151B1FB97}">
  <sheetPr>
    <pageSetUpPr fitToPage="1"/>
  </sheetPr>
  <dimension ref="A1:WZM160"/>
  <sheetViews>
    <sheetView showGridLines="0" zoomScale="115" zoomScaleNormal="115" zoomScaleSheetLayoutView="55" workbookViewId="0">
      <selection activeCell="AN72" sqref="AN72:BO72"/>
    </sheetView>
  </sheetViews>
  <sheetFormatPr defaultColWidth="0" defaultRowHeight="13.5" customHeight="1" zeroHeight="1" x14ac:dyDescent="0.2"/>
  <cols>
    <col min="1" max="1" width="6.33203125" style="1279" customWidth="1"/>
    <col min="2" max="107" width="2.44140625" style="1279" customWidth="1"/>
    <col min="108" max="108" width="6.109375" style="1287" customWidth="1"/>
    <col min="109" max="109" width="5.88671875" style="1286" customWidth="1"/>
    <col min="110" max="110" width="19.109375" style="1279" hidden="1"/>
    <col min="111" max="115" width="12.6640625" style="1279" hidden="1"/>
    <col min="116" max="349" width="8.6640625" style="1279" hidden="1"/>
    <col min="350" max="355" width="14.88671875" style="1279" hidden="1"/>
    <col min="356" max="357" width="15.88671875" style="1279" hidden="1"/>
    <col min="358" max="363" width="16.109375" style="1279" hidden="1"/>
    <col min="364" max="364" width="6.109375" style="1279" hidden="1"/>
    <col min="365" max="365" width="3" style="1279" hidden="1"/>
    <col min="366" max="605" width="8.6640625" style="1279" hidden="1"/>
    <col min="606" max="611" width="14.88671875" style="1279" hidden="1"/>
    <col min="612" max="613" width="15.88671875" style="1279" hidden="1"/>
    <col min="614" max="619" width="16.109375" style="1279" hidden="1"/>
    <col min="620" max="620" width="6.109375" style="1279" hidden="1"/>
    <col min="621" max="621" width="3" style="1279" hidden="1"/>
    <col min="622" max="861" width="8.6640625" style="1279" hidden="1"/>
    <col min="862" max="867" width="14.88671875" style="1279" hidden="1"/>
    <col min="868" max="869" width="15.88671875" style="1279" hidden="1"/>
    <col min="870" max="875" width="16.109375" style="1279" hidden="1"/>
    <col min="876" max="876" width="6.109375" style="1279" hidden="1"/>
    <col min="877" max="877" width="3" style="1279" hidden="1"/>
    <col min="878" max="1117" width="8.6640625" style="1279" hidden="1"/>
    <col min="1118" max="1123" width="14.88671875" style="1279" hidden="1"/>
    <col min="1124" max="1125" width="15.88671875" style="1279" hidden="1"/>
    <col min="1126" max="1131" width="16.109375" style="1279" hidden="1"/>
    <col min="1132" max="1132" width="6.109375" style="1279" hidden="1"/>
    <col min="1133" max="1133" width="3" style="1279" hidden="1"/>
    <col min="1134" max="1373" width="8.6640625" style="1279" hidden="1"/>
    <col min="1374" max="1379" width="14.88671875" style="1279" hidden="1"/>
    <col min="1380" max="1381" width="15.88671875" style="1279" hidden="1"/>
    <col min="1382" max="1387" width="16.109375" style="1279" hidden="1"/>
    <col min="1388" max="1388" width="6.109375" style="1279" hidden="1"/>
    <col min="1389" max="1389" width="3" style="1279" hidden="1"/>
    <col min="1390" max="1629" width="8.6640625" style="1279" hidden="1"/>
    <col min="1630" max="1635" width="14.88671875" style="1279" hidden="1"/>
    <col min="1636" max="1637" width="15.88671875" style="1279" hidden="1"/>
    <col min="1638" max="1643" width="16.109375" style="1279" hidden="1"/>
    <col min="1644" max="1644" width="6.109375" style="1279" hidden="1"/>
    <col min="1645" max="1645" width="3" style="1279" hidden="1"/>
    <col min="1646" max="1885" width="8.6640625" style="1279" hidden="1"/>
    <col min="1886" max="1891" width="14.88671875" style="1279" hidden="1"/>
    <col min="1892" max="1893" width="15.88671875" style="1279" hidden="1"/>
    <col min="1894" max="1899" width="16.109375" style="1279" hidden="1"/>
    <col min="1900" max="1900" width="6.109375" style="1279" hidden="1"/>
    <col min="1901" max="1901" width="3" style="1279" hidden="1"/>
    <col min="1902" max="2141" width="8.6640625" style="1279" hidden="1"/>
    <col min="2142" max="2147" width="14.88671875" style="1279" hidden="1"/>
    <col min="2148" max="2149" width="15.88671875" style="1279" hidden="1"/>
    <col min="2150" max="2155" width="16.109375" style="1279" hidden="1"/>
    <col min="2156" max="2156" width="6.109375" style="1279" hidden="1"/>
    <col min="2157" max="2157" width="3" style="1279" hidden="1"/>
    <col min="2158" max="2397" width="8.6640625" style="1279" hidden="1"/>
    <col min="2398" max="2403" width="14.88671875" style="1279" hidden="1"/>
    <col min="2404" max="2405" width="15.88671875" style="1279" hidden="1"/>
    <col min="2406" max="2411" width="16.109375" style="1279" hidden="1"/>
    <col min="2412" max="2412" width="6.109375" style="1279" hidden="1"/>
    <col min="2413" max="2413" width="3" style="1279" hidden="1"/>
    <col min="2414" max="2653" width="8.6640625" style="1279" hidden="1"/>
    <col min="2654" max="2659" width="14.88671875" style="1279" hidden="1"/>
    <col min="2660" max="2661" width="15.88671875" style="1279" hidden="1"/>
    <col min="2662" max="2667" width="16.109375" style="1279" hidden="1"/>
    <col min="2668" max="2668" width="6.109375" style="1279" hidden="1"/>
    <col min="2669" max="2669" width="3" style="1279" hidden="1"/>
    <col min="2670" max="2909" width="8.6640625" style="1279" hidden="1"/>
    <col min="2910" max="2915" width="14.88671875" style="1279" hidden="1"/>
    <col min="2916" max="2917" width="15.88671875" style="1279" hidden="1"/>
    <col min="2918" max="2923" width="16.109375" style="1279" hidden="1"/>
    <col min="2924" max="2924" width="6.109375" style="1279" hidden="1"/>
    <col min="2925" max="2925" width="3" style="1279" hidden="1"/>
    <col min="2926" max="3165" width="8.6640625" style="1279" hidden="1"/>
    <col min="3166" max="3171" width="14.88671875" style="1279" hidden="1"/>
    <col min="3172" max="3173" width="15.88671875" style="1279" hidden="1"/>
    <col min="3174" max="3179" width="16.109375" style="1279" hidden="1"/>
    <col min="3180" max="3180" width="6.109375" style="1279" hidden="1"/>
    <col min="3181" max="3181" width="3" style="1279" hidden="1"/>
    <col min="3182" max="3421" width="8.6640625" style="1279" hidden="1"/>
    <col min="3422" max="3427" width="14.88671875" style="1279" hidden="1"/>
    <col min="3428" max="3429" width="15.88671875" style="1279" hidden="1"/>
    <col min="3430" max="3435" width="16.109375" style="1279" hidden="1"/>
    <col min="3436" max="3436" width="6.109375" style="1279" hidden="1"/>
    <col min="3437" max="3437" width="3" style="1279" hidden="1"/>
    <col min="3438" max="3677" width="8.6640625" style="1279" hidden="1"/>
    <col min="3678" max="3683" width="14.88671875" style="1279" hidden="1"/>
    <col min="3684" max="3685" width="15.88671875" style="1279" hidden="1"/>
    <col min="3686" max="3691" width="16.109375" style="1279" hidden="1"/>
    <col min="3692" max="3692" width="6.109375" style="1279" hidden="1"/>
    <col min="3693" max="3693" width="3" style="1279" hidden="1"/>
    <col min="3694" max="3933" width="8.6640625" style="1279" hidden="1"/>
    <col min="3934" max="3939" width="14.88671875" style="1279" hidden="1"/>
    <col min="3940" max="3941" width="15.88671875" style="1279" hidden="1"/>
    <col min="3942" max="3947" width="16.109375" style="1279" hidden="1"/>
    <col min="3948" max="3948" width="6.109375" style="1279" hidden="1"/>
    <col min="3949" max="3949" width="3" style="1279" hidden="1"/>
    <col min="3950" max="4189" width="8.6640625" style="1279" hidden="1"/>
    <col min="4190" max="4195" width="14.88671875" style="1279" hidden="1"/>
    <col min="4196" max="4197" width="15.88671875" style="1279" hidden="1"/>
    <col min="4198" max="4203" width="16.109375" style="1279" hidden="1"/>
    <col min="4204" max="4204" width="6.109375" style="1279" hidden="1"/>
    <col min="4205" max="4205" width="3" style="1279" hidden="1"/>
    <col min="4206" max="4445" width="8.6640625" style="1279" hidden="1"/>
    <col min="4446" max="4451" width="14.88671875" style="1279" hidden="1"/>
    <col min="4452" max="4453" width="15.88671875" style="1279" hidden="1"/>
    <col min="4454" max="4459" width="16.109375" style="1279" hidden="1"/>
    <col min="4460" max="4460" width="6.109375" style="1279" hidden="1"/>
    <col min="4461" max="4461" width="3" style="1279" hidden="1"/>
    <col min="4462" max="4701" width="8.6640625" style="1279" hidden="1"/>
    <col min="4702" max="4707" width="14.88671875" style="1279" hidden="1"/>
    <col min="4708" max="4709" width="15.88671875" style="1279" hidden="1"/>
    <col min="4710" max="4715" width="16.109375" style="1279" hidden="1"/>
    <col min="4716" max="4716" width="6.109375" style="1279" hidden="1"/>
    <col min="4717" max="4717" width="3" style="1279" hidden="1"/>
    <col min="4718" max="4957" width="8.6640625" style="1279" hidden="1"/>
    <col min="4958" max="4963" width="14.88671875" style="1279" hidden="1"/>
    <col min="4964" max="4965" width="15.88671875" style="1279" hidden="1"/>
    <col min="4966" max="4971" width="16.109375" style="1279" hidden="1"/>
    <col min="4972" max="4972" width="6.109375" style="1279" hidden="1"/>
    <col min="4973" max="4973" width="3" style="1279" hidden="1"/>
    <col min="4974" max="5213" width="8.6640625" style="1279" hidden="1"/>
    <col min="5214" max="5219" width="14.88671875" style="1279" hidden="1"/>
    <col min="5220" max="5221" width="15.88671875" style="1279" hidden="1"/>
    <col min="5222" max="5227" width="16.109375" style="1279" hidden="1"/>
    <col min="5228" max="5228" width="6.109375" style="1279" hidden="1"/>
    <col min="5229" max="5229" width="3" style="1279" hidden="1"/>
    <col min="5230" max="5469" width="8.6640625" style="1279" hidden="1"/>
    <col min="5470" max="5475" width="14.88671875" style="1279" hidden="1"/>
    <col min="5476" max="5477" width="15.88671875" style="1279" hidden="1"/>
    <col min="5478" max="5483" width="16.109375" style="1279" hidden="1"/>
    <col min="5484" max="5484" width="6.109375" style="1279" hidden="1"/>
    <col min="5485" max="5485" width="3" style="1279" hidden="1"/>
    <col min="5486" max="5725" width="8.6640625" style="1279" hidden="1"/>
    <col min="5726" max="5731" width="14.88671875" style="1279" hidden="1"/>
    <col min="5732" max="5733" width="15.88671875" style="1279" hidden="1"/>
    <col min="5734" max="5739" width="16.109375" style="1279" hidden="1"/>
    <col min="5740" max="5740" width="6.109375" style="1279" hidden="1"/>
    <col min="5741" max="5741" width="3" style="1279" hidden="1"/>
    <col min="5742" max="5981" width="8.6640625" style="1279" hidden="1"/>
    <col min="5982" max="5987" width="14.88671875" style="1279" hidden="1"/>
    <col min="5988" max="5989" width="15.88671875" style="1279" hidden="1"/>
    <col min="5990" max="5995" width="16.109375" style="1279" hidden="1"/>
    <col min="5996" max="5996" width="6.109375" style="1279" hidden="1"/>
    <col min="5997" max="5997" width="3" style="1279" hidden="1"/>
    <col min="5998" max="6237" width="8.6640625" style="1279" hidden="1"/>
    <col min="6238" max="6243" width="14.88671875" style="1279" hidden="1"/>
    <col min="6244" max="6245" width="15.88671875" style="1279" hidden="1"/>
    <col min="6246" max="6251" width="16.109375" style="1279" hidden="1"/>
    <col min="6252" max="6252" width="6.109375" style="1279" hidden="1"/>
    <col min="6253" max="6253" width="3" style="1279" hidden="1"/>
    <col min="6254" max="6493" width="8.6640625" style="1279" hidden="1"/>
    <col min="6494" max="6499" width="14.88671875" style="1279" hidden="1"/>
    <col min="6500" max="6501" width="15.88671875" style="1279" hidden="1"/>
    <col min="6502" max="6507" width="16.109375" style="1279" hidden="1"/>
    <col min="6508" max="6508" width="6.109375" style="1279" hidden="1"/>
    <col min="6509" max="6509" width="3" style="1279" hidden="1"/>
    <col min="6510" max="6749" width="8.6640625" style="1279" hidden="1"/>
    <col min="6750" max="6755" width="14.88671875" style="1279" hidden="1"/>
    <col min="6756" max="6757" width="15.88671875" style="1279" hidden="1"/>
    <col min="6758" max="6763" width="16.109375" style="1279" hidden="1"/>
    <col min="6764" max="6764" width="6.109375" style="1279" hidden="1"/>
    <col min="6765" max="6765" width="3" style="1279" hidden="1"/>
    <col min="6766" max="7005" width="8.6640625" style="1279" hidden="1"/>
    <col min="7006" max="7011" width="14.88671875" style="1279" hidden="1"/>
    <col min="7012" max="7013" width="15.88671875" style="1279" hidden="1"/>
    <col min="7014" max="7019" width="16.109375" style="1279" hidden="1"/>
    <col min="7020" max="7020" width="6.109375" style="1279" hidden="1"/>
    <col min="7021" max="7021" width="3" style="1279" hidden="1"/>
    <col min="7022" max="7261" width="8.6640625" style="1279" hidden="1"/>
    <col min="7262" max="7267" width="14.88671875" style="1279" hidden="1"/>
    <col min="7268" max="7269" width="15.88671875" style="1279" hidden="1"/>
    <col min="7270" max="7275" width="16.109375" style="1279" hidden="1"/>
    <col min="7276" max="7276" width="6.109375" style="1279" hidden="1"/>
    <col min="7277" max="7277" width="3" style="1279" hidden="1"/>
    <col min="7278" max="7517" width="8.6640625" style="1279" hidden="1"/>
    <col min="7518" max="7523" width="14.88671875" style="1279" hidden="1"/>
    <col min="7524" max="7525" width="15.88671875" style="1279" hidden="1"/>
    <col min="7526" max="7531" width="16.109375" style="1279" hidden="1"/>
    <col min="7532" max="7532" width="6.109375" style="1279" hidden="1"/>
    <col min="7533" max="7533" width="3" style="1279" hidden="1"/>
    <col min="7534" max="7773" width="8.6640625" style="1279" hidden="1"/>
    <col min="7774" max="7779" width="14.88671875" style="1279" hidden="1"/>
    <col min="7780" max="7781" width="15.88671875" style="1279" hidden="1"/>
    <col min="7782" max="7787" width="16.109375" style="1279" hidden="1"/>
    <col min="7788" max="7788" width="6.109375" style="1279" hidden="1"/>
    <col min="7789" max="7789" width="3" style="1279" hidden="1"/>
    <col min="7790" max="8029" width="8.6640625" style="1279" hidden="1"/>
    <col min="8030" max="8035" width="14.88671875" style="1279" hidden="1"/>
    <col min="8036" max="8037" width="15.88671875" style="1279" hidden="1"/>
    <col min="8038" max="8043" width="16.109375" style="1279" hidden="1"/>
    <col min="8044" max="8044" width="6.109375" style="1279" hidden="1"/>
    <col min="8045" max="8045" width="3" style="1279" hidden="1"/>
    <col min="8046" max="8285" width="8.6640625" style="1279" hidden="1"/>
    <col min="8286" max="8291" width="14.88671875" style="1279" hidden="1"/>
    <col min="8292" max="8293" width="15.88671875" style="1279" hidden="1"/>
    <col min="8294" max="8299" width="16.109375" style="1279" hidden="1"/>
    <col min="8300" max="8300" width="6.109375" style="1279" hidden="1"/>
    <col min="8301" max="8301" width="3" style="1279" hidden="1"/>
    <col min="8302" max="8541" width="8.6640625" style="1279" hidden="1"/>
    <col min="8542" max="8547" width="14.88671875" style="1279" hidden="1"/>
    <col min="8548" max="8549" width="15.88671875" style="1279" hidden="1"/>
    <col min="8550" max="8555" width="16.109375" style="1279" hidden="1"/>
    <col min="8556" max="8556" width="6.109375" style="1279" hidden="1"/>
    <col min="8557" max="8557" width="3" style="1279" hidden="1"/>
    <col min="8558" max="8797" width="8.6640625" style="1279" hidden="1"/>
    <col min="8798" max="8803" width="14.88671875" style="1279" hidden="1"/>
    <col min="8804" max="8805" width="15.88671875" style="1279" hidden="1"/>
    <col min="8806" max="8811" width="16.109375" style="1279" hidden="1"/>
    <col min="8812" max="8812" width="6.109375" style="1279" hidden="1"/>
    <col min="8813" max="8813" width="3" style="1279" hidden="1"/>
    <col min="8814" max="9053" width="8.6640625" style="1279" hidden="1"/>
    <col min="9054" max="9059" width="14.88671875" style="1279" hidden="1"/>
    <col min="9060" max="9061" width="15.88671875" style="1279" hidden="1"/>
    <col min="9062" max="9067" width="16.109375" style="1279" hidden="1"/>
    <col min="9068" max="9068" width="6.109375" style="1279" hidden="1"/>
    <col min="9069" max="9069" width="3" style="1279" hidden="1"/>
    <col min="9070" max="9309" width="8.6640625" style="1279" hidden="1"/>
    <col min="9310" max="9315" width="14.88671875" style="1279" hidden="1"/>
    <col min="9316" max="9317" width="15.88671875" style="1279" hidden="1"/>
    <col min="9318" max="9323" width="16.109375" style="1279" hidden="1"/>
    <col min="9324" max="9324" width="6.109375" style="1279" hidden="1"/>
    <col min="9325" max="9325" width="3" style="1279" hidden="1"/>
    <col min="9326" max="9565" width="8.6640625" style="1279" hidden="1"/>
    <col min="9566" max="9571" width="14.88671875" style="1279" hidden="1"/>
    <col min="9572" max="9573" width="15.88671875" style="1279" hidden="1"/>
    <col min="9574" max="9579" width="16.109375" style="1279" hidden="1"/>
    <col min="9580" max="9580" width="6.109375" style="1279" hidden="1"/>
    <col min="9581" max="9581" width="3" style="1279" hidden="1"/>
    <col min="9582" max="9821" width="8.6640625" style="1279" hidden="1"/>
    <col min="9822" max="9827" width="14.88671875" style="1279" hidden="1"/>
    <col min="9828" max="9829" width="15.88671875" style="1279" hidden="1"/>
    <col min="9830" max="9835" width="16.109375" style="1279" hidden="1"/>
    <col min="9836" max="9836" width="6.109375" style="1279" hidden="1"/>
    <col min="9837" max="9837" width="3" style="1279" hidden="1"/>
    <col min="9838" max="10077" width="8.6640625" style="1279" hidden="1"/>
    <col min="10078" max="10083" width="14.88671875" style="1279" hidden="1"/>
    <col min="10084" max="10085" width="15.88671875" style="1279" hidden="1"/>
    <col min="10086" max="10091" width="16.109375" style="1279" hidden="1"/>
    <col min="10092" max="10092" width="6.109375" style="1279" hidden="1"/>
    <col min="10093" max="10093" width="3" style="1279" hidden="1"/>
    <col min="10094" max="10333" width="8.6640625" style="1279" hidden="1"/>
    <col min="10334" max="10339" width="14.88671875" style="1279" hidden="1"/>
    <col min="10340" max="10341" width="15.88671875" style="1279" hidden="1"/>
    <col min="10342" max="10347" width="16.109375" style="1279" hidden="1"/>
    <col min="10348" max="10348" width="6.109375" style="1279" hidden="1"/>
    <col min="10349" max="10349" width="3" style="1279" hidden="1"/>
    <col min="10350" max="10589" width="8.6640625" style="1279" hidden="1"/>
    <col min="10590" max="10595" width="14.88671875" style="1279" hidden="1"/>
    <col min="10596" max="10597" width="15.88671875" style="1279" hidden="1"/>
    <col min="10598" max="10603" width="16.109375" style="1279" hidden="1"/>
    <col min="10604" max="10604" width="6.109375" style="1279" hidden="1"/>
    <col min="10605" max="10605" width="3" style="1279" hidden="1"/>
    <col min="10606" max="10845" width="8.6640625" style="1279" hidden="1"/>
    <col min="10846" max="10851" width="14.88671875" style="1279" hidden="1"/>
    <col min="10852" max="10853" width="15.88671875" style="1279" hidden="1"/>
    <col min="10854" max="10859" width="16.109375" style="1279" hidden="1"/>
    <col min="10860" max="10860" width="6.109375" style="1279" hidden="1"/>
    <col min="10861" max="10861" width="3" style="1279" hidden="1"/>
    <col min="10862" max="11101" width="8.6640625" style="1279" hidden="1"/>
    <col min="11102" max="11107" width="14.88671875" style="1279" hidden="1"/>
    <col min="11108" max="11109" width="15.88671875" style="1279" hidden="1"/>
    <col min="11110" max="11115" width="16.109375" style="1279" hidden="1"/>
    <col min="11116" max="11116" width="6.109375" style="1279" hidden="1"/>
    <col min="11117" max="11117" width="3" style="1279" hidden="1"/>
    <col min="11118" max="11357" width="8.6640625" style="1279" hidden="1"/>
    <col min="11358" max="11363" width="14.88671875" style="1279" hidden="1"/>
    <col min="11364" max="11365" width="15.88671875" style="1279" hidden="1"/>
    <col min="11366" max="11371" width="16.109375" style="1279" hidden="1"/>
    <col min="11372" max="11372" width="6.109375" style="1279" hidden="1"/>
    <col min="11373" max="11373" width="3" style="1279" hidden="1"/>
    <col min="11374" max="11613" width="8.6640625" style="1279" hidden="1"/>
    <col min="11614" max="11619" width="14.88671875" style="1279" hidden="1"/>
    <col min="11620" max="11621" width="15.88671875" style="1279" hidden="1"/>
    <col min="11622" max="11627" width="16.109375" style="1279" hidden="1"/>
    <col min="11628" max="11628" width="6.109375" style="1279" hidden="1"/>
    <col min="11629" max="11629" width="3" style="1279" hidden="1"/>
    <col min="11630" max="11869" width="8.6640625" style="1279" hidden="1"/>
    <col min="11870" max="11875" width="14.88671875" style="1279" hidden="1"/>
    <col min="11876" max="11877" width="15.88671875" style="1279" hidden="1"/>
    <col min="11878" max="11883" width="16.109375" style="1279" hidden="1"/>
    <col min="11884" max="11884" width="6.109375" style="1279" hidden="1"/>
    <col min="11885" max="11885" width="3" style="1279" hidden="1"/>
    <col min="11886" max="12125" width="8.6640625" style="1279" hidden="1"/>
    <col min="12126" max="12131" width="14.88671875" style="1279" hidden="1"/>
    <col min="12132" max="12133" width="15.88671875" style="1279" hidden="1"/>
    <col min="12134" max="12139" width="16.109375" style="1279" hidden="1"/>
    <col min="12140" max="12140" width="6.109375" style="1279" hidden="1"/>
    <col min="12141" max="12141" width="3" style="1279" hidden="1"/>
    <col min="12142" max="12381" width="8.6640625" style="1279" hidden="1"/>
    <col min="12382" max="12387" width="14.88671875" style="1279" hidden="1"/>
    <col min="12388" max="12389" width="15.88671875" style="1279" hidden="1"/>
    <col min="12390" max="12395" width="16.109375" style="1279" hidden="1"/>
    <col min="12396" max="12396" width="6.109375" style="1279" hidden="1"/>
    <col min="12397" max="12397" width="3" style="1279" hidden="1"/>
    <col min="12398" max="12637" width="8.6640625" style="1279" hidden="1"/>
    <col min="12638" max="12643" width="14.88671875" style="1279" hidden="1"/>
    <col min="12644" max="12645" width="15.88671875" style="1279" hidden="1"/>
    <col min="12646" max="12651" width="16.109375" style="1279" hidden="1"/>
    <col min="12652" max="12652" width="6.109375" style="1279" hidden="1"/>
    <col min="12653" max="12653" width="3" style="1279" hidden="1"/>
    <col min="12654" max="12893" width="8.6640625" style="1279" hidden="1"/>
    <col min="12894" max="12899" width="14.88671875" style="1279" hidden="1"/>
    <col min="12900" max="12901" width="15.88671875" style="1279" hidden="1"/>
    <col min="12902" max="12907" width="16.109375" style="1279" hidden="1"/>
    <col min="12908" max="12908" width="6.109375" style="1279" hidden="1"/>
    <col min="12909" max="12909" width="3" style="1279" hidden="1"/>
    <col min="12910" max="13149" width="8.6640625" style="1279" hidden="1"/>
    <col min="13150" max="13155" width="14.88671875" style="1279" hidden="1"/>
    <col min="13156" max="13157" width="15.88671875" style="1279" hidden="1"/>
    <col min="13158" max="13163" width="16.109375" style="1279" hidden="1"/>
    <col min="13164" max="13164" width="6.109375" style="1279" hidden="1"/>
    <col min="13165" max="13165" width="3" style="1279" hidden="1"/>
    <col min="13166" max="13405" width="8.6640625" style="1279" hidden="1"/>
    <col min="13406" max="13411" width="14.88671875" style="1279" hidden="1"/>
    <col min="13412" max="13413" width="15.88671875" style="1279" hidden="1"/>
    <col min="13414" max="13419" width="16.109375" style="1279" hidden="1"/>
    <col min="13420" max="13420" width="6.109375" style="1279" hidden="1"/>
    <col min="13421" max="13421" width="3" style="1279" hidden="1"/>
    <col min="13422" max="13661" width="8.6640625" style="1279" hidden="1"/>
    <col min="13662" max="13667" width="14.88671875" style="1279" hidden="1"/>
    <col min="13668" max="13669" width="15.88671875" style="1279" hidden="1"/>
    <col min="13670" max="13675" width="16.109375" style="1279" hidden="1"/>
    <col min="13676" max="13676" width="6.109375" style="1279" hidden="1"/>
    <col min="13677" max="13677" width="3" style="1279" hidden="1"/>
    <col min="13678" max="13917" width="8.6640625" style="1279" hidden="1"/>
    <col min="13918" max="13923" width="14.88671875" style="1279" hidden="1"/>
    <col min="13924" max="13925" width="15.88671875" style="1279" hidden="1"/>
    <col min="13926" max="13931" width="16.109375" style="1279" hidden="1"/>
    <col min="13932" max="13932" width="6.109375" style="1279" hidden="1"/>
    <col min="13933" max="13933" width="3" style="1279" hidden="1"/>
    <col min="13934" max="14173" width="8.6640625" style="1279" hidden="1"/>
    <col min="14174" max="14179" width="14.88671875" style="1279" hidden="1"/>
    <col min="14180" max="14181" width="15.88671875" style="1279" hidden="1"/>
    <col min="14182" max="14187" width="16.109375" style="1279" hidden="1"/>
    <col min="14188" max="14188" width="6.109375" style="1279" hidden="1"/>
    <col min="14189" max="14189" width="3" style="1279" hidden="1"/>
    <col min="14190" max="14429" width="8.6640625" style="1279" hidden="1"/>
    <col min="14430" max="14435" width="14.88671875" style="1279" hidden="1"/>
    <col min="14436" max="14437" width="15.88671875" style="1279" hidden="1"/>
    <col min="14438" max="14443" width="16.109375" style="1279" hidden="1"/>
    <col min="14444" max="14444" width="6.109375" style="1279" hidden="1"/>
    <col min="14445" max="14445" width="3" style="1279" hidden="1"/>
    <col min="14446" max="14685" width="8.6640625" style="1279" hidden="1"/>
    <col min="14686" max="14691" width="14.88671875" style="1279" hidden="1"/>
    <col min="14692" max="14693" width="15.88671875" style="1279" hidden="1"/>
    <col min="14694" max="14699" width="16.109375" style="1279" hidden="1"/>
    <col min="14700" max="14700" width="6.109375" style="1279" hidden="1"/>
    <col min="14701" max="14701" width="3" style="1279" hidden="1"/>
    <col min="14702" max="14941" width="8.6640625" style="1279" hidden="1"/>
    <col min="14942" max="14947" width="14.88671875" style="1279" hidden="1"/>
    <col min="14948" max="14949" width="15.88671875" style="1279" hidden="1"/>
    <col min="14950" max="14955" width="16.109375" style="1279" hidden="1"/>
    <col min="14956" max="14956" width="6.109375" style="1279" hidden="1"/>
    <col min="14957" max="14957" width="3" style="1279" hidden="1"/>
    <col min="14958" max="15197" width="8.6640625" style="1279" hidden="1"/>
    <col min="15198" max="15203" width="14.88671875" style="1279" hidden="1"/>
    <col min="15204" max="15205" width="15.88671875" style="1279" hidden="1"/>
    <col min="15206" max="15211" width="16.109375" style="1279" hidden="1"/>
    <col min="15212" max="15212" width="6.109375" style="1279" hidden="1"/>
    <col min="15213" max="15213" width="3" style="1279" hidden="1"/>
    <col min="15214" max="15453" width="8.6640625" style="1279" hidden="1"/>
    <col min="15454" max="15459" width="14.88671875" style="1279" hidden="1"/>
    <col min="15460" max="15461" width="15.88671875" style="1279" hidden="1"/>
    <col min="15462" max="15467" width="16.109375" style="1279" hidden="1"/>
    <col min="15468" max="15468" width="6.109375" style="1279" hidden="1"/>
    <col min="15469" max="15469" width="3" style="1279" hidden="1"/>
    <col min="15470" max="15709" width="8.6640625" style="1279" hidden="1"/>
    <col min="15710" max="15715" width="14.88671875" style="1279" hidden="1"/>
    <col min="15716" max="15717" width="15.88671875" style="1279" hidden="1"/>
    <col min="15718" max="15723" width="16.109375" style="1279" hidden="1"/>
    <col min="15724" max="15724" width="6.109375" style="1279" hidden="1"/>
    <col min="15725" max="15725" width="3" style="1279" hidden="1"/>
    <col min="15726" max="15965" width="8.6640625" style="1279" hidden="1"/>
    <col min="15966" max="15971" width="14.88671875" style="1279" hidden="1"/>
    <col min="15972" max="15973" width="15.88671875" style="1279" hidden="1"/>
    <col min="15974" max="15979" width="16.109375" style="1279" hidden="1"/>
    <col min="15980" max="15980" width="6.109375" style="1279" hidden="1"/>
    <col min="15981" max="15981" width="3" style="1279" hidden="1"/>
    <col min="15982" max="16221" width="8.6640625" style="1279" hidden="1"/>
    <col min="16222" max="16227" width="14.88671875" style="1279" hidden="1"/>
    <col min="16228" max="16229" width="15.88671875" style="1279" hidden="1"/>
    <col min="16230" max="16235" width="16.109375" style="1279" hidden="1"/>
    <col min="16236" max="16236" width="6.109375" style="1279" hidden="1"/>
    <col min="16237" max="16237" width="3" style="1279" hidden="1"/>
    <col min="16238" max="16384" width="8.6640625" style="1279" hidden="1"/>
  </cols>
  <sheetData>
    <row r="1" spans="1:143" ht="42.75" customHeight="1" x14ac:dyDescent="0.2">
      <c r="A1" s="1277"/>
      <c r="B1" s="1278"/>
      <c r="DD1" s="1279"/>
      <c r="DE1" s="1279"/>
    </row>
    <row r="2" spans="1:143" ht="25.5" customHeight="1" x14ac:dyDescent="0.2">
      <c r="A2" s="1280"/>
      <c r="C2" s="1280"/>
      <c r="O2" s="1280"/>
      <c r="P2" s="1280"/>
      <c r="Q2" s="1280"/>
      <c r="R2" s="1280"/>
      <c r="S2" s="1280"/>
      <c r="T2" s="1280"/>
      <c r="U2" s="1280"/>
      <c r="V2" s="1280"/>
      <c r="W2" s="1280"/>
      <c r="X2" s="1280"/>
      <c r="Y2" s="1280"/>
      <c r="Z2" s="1280"/>
      <c r="AA2" s="1280"/>
      <c r="AB2" s="1280"/>
      <c r="AC2" s="1280"/>
      <c r="AD2" s="1280"/>
      <c r="AE2" s="1280"/>
      <c r="AF2" s="1280"/>
      <c r="AG2" s="1280"/>
      <c r="AH2" s="1280"/>
      <c r="AI2" s="1280"/>
      <c r="AU2" s="1280"/>
      <c r="BG2" s="1280"/>
      <c r="BS2" s="1280"/>
      <c r="CE2" s="1280"/>
      <c r="CQ2" s="1280"/>
      <c r="DD2" s="1279"/>
      <c r="DE2" s="1279"/>
    </row>
    <row r="3" spans="1:143" ht="25.5" customHeight="1" x14ac:dyDescent="0.2">
      <c r="A3" s="1280"/>
      <c r="C3" s="1280"/>
      <c r="O3" s="1280"/>
      <c r="P3" s="1280"/>
      <c r="Q3" s="1280"/>
      <c r="R3" s="1280"/>
      <c r="S3" s="1280"/>
      <c r="T3" s="1280"/>
      <c r="U3" s="1280"/>
      <c r="V3" s="1280"/>
      <c r="W3" s="1280"/>
      <c r="X3" s="1280"/>
      <c r="Y3" s="1280"/>
      <c r="Z3" s="1280"/>
      <c r="AA3" s="1280"/>
      <c r="AB3" s="1280"/>
      <c r="AC3" s="1280"/>
      <c r="AD3" s="1280"/>
      <c r="AE3" s="1280"/>
      <c r="AF3" s="1280"/>
      <c r="AG3" s="1280"/>
      <c r="AH3" s="1280"/>
      <c r="AI3" s="1280"/>
      <c r="AU3" s="1280"/>
      <c r="BG3" s="1280"/>
      <c r="BS3" s="1280"/>
      <c r="CE3" s="1280"/>
      <c r="CQ3" s="1280"/>
      <c r="DD3" s="1279"/>
      <c r="DE3" s="1279"/>
    </row>
    <row r="4" spans="1:143" s="292" customFormat="1" ht="13.2" x14ac:dyDescent="0.2">
      <c r="A4" s="1280"/>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c r="AD4" s="1280"/>
      <c r="AE4" s="1280"/>
      <c r="AF4" s="1280"/>
      <c r="AG4" s="1280"/>
      <c r="AH4" s="1280"/>
      <c r="AI4" s="1280"/>
      <c r="AJ4" s="1280"/>
      <c r="AK4" s="1280"/>
      <c r="AL4" s="1280"/>
      <c r="AM4" s="1280"/>
      <c r="AN4" s="1280"/>
      <c r="AO4" s="1280"/>
      <c r="AP4" s="1280"/>
      <c r="AQ4" s="1280"/>
      <c r="AR4" s="1280"/>
      <c r="AS4" s="1280"/>
      <c r="AT4" s="1280"/>
      <c r="AU4" s="1280"/>
      <c r="AV4" s="1280"/>
      <c r="AW4" s="1280"/>
      <c r="AX4" s="1280"/>
      <c r="AY4" s="1280"/>
      <c r="AZ4" s="1280"/>
      <c r="BA4" s="1280"/>
      <c r="BB4" s="1280"/>
      <c r="BC4" s="1280"/>
      <c r="BD4" s="1280"/>
      <c r="BE4" s="1280"/>
      <c r="BF4" s="1280"/>
      <c r="BG4" s="1280"/>
      <c r="BH4" s="1280"/>
      <c r="BI4" s="1280"/>
      <c r="BJ4" s="1280"/>
      <c r="BK4" s="1280"/>
      <c r="BL4" s="1280"/>
      <c r="BM4" s="1280"/>
      <c r="BN4" s="1280"/>
      <c r="BO4" s="1280"/>
      <c r="BP4" s="1280"/>
      <c r="BQ4" s="1280"/>
      <c r="BR4" s="1280"/>
      <c r="BS4" s="1280"/>
      <c r="BT4" s="1280"/>
      <c r="BU4" s="1280"/>
      <c r="BV4" s="1280"/>
      <c r="BW4" s="1280"/>
      <c r="BX4" s="1280"/>
      <c r="BY4" s="1280"/>
      <c r="BZ4" s="1280"/>
      <c r="CA4" s="1280"/>
      <c r="CB4" s="1280"/>
      <c r="CC4" s="1280"/>
      <c r="CD4" s="1280"/>
      <c r="CE4" s="1280"/>
      <c r="CF4" s="1280"/>
      <c r="CG4" s="1280"/>
      <c r="CH4" s="1280"/>
      <c r="CI4" s="1280"/>
      <c r="CJ4" s="1280"/>
      <c r="CK4" s="1280"/>
      <c r="CL4" s="1280"/>
      <c r="CM4" s="1280"/>
      <c r="CN4" s="1280"/>
      <c r="CO4" s="1280"/>
      <c r="CP4" s="1280"/>
      <c r="CQ4" s="1280"/>
      <c r="CR4" s="1280"/>
      <c r="CS4" s="1280"/>
      <c r="CT4" s="1280"/>
      <c r="CU4" s="1280"/>
      <c r="CV4" s="1280"/>
      <c r="CW4" s="1280"/>
      <c r="CX4" s="1280"/>
      <c r="CY4" s="1280"/>
      <c r="CZ4" s="1280"/>
      <c r="DA4" s="1280"/>
      <c r="DB4" s="1280"/>
      <c r="DC4" s="1280"/>
      <c r="DD4" s="1280"/>
      <c r="DE4" s="1280"/>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1280"/>
      <c r="B5" s="1280"/>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c r="AH5" s="1280"/>
      <c r="AI5" s="1280"/>
      <c r="AJ5" s="1280"/>
      <c r="AK5" s="1280"/>
      <c r="AL5" s="1280"/>
      <c r="AM5" s="1280"/>
      <c r="AN5" s="1280"/>
      <c r="AO5" s="1280"/>
      <c r="AP5" s="1280"/>
      <c r="AQ5" s="1280"/>
      <c r="AR5" s="1280"/>
      <c r="AS5" s="1280"/>
      <c r="AT5" s="1280"/>
      <c r="AU5" s="1280"/>
      <c r="AV5" s="1280"/>
      <c r="AW5" s="1280"/>
      <c r="AX5" s="1280"/>
      <c r="AY5" s="1280"/>
      <c r="AZ5" s="1280"/>
      <c r="BA5" s="1280"/>
      <c r="BB5" s="1280"/>
      <c r="BC5" s="1280"/>
      <c r="BD5" s="1280"/>
      <c r="BE5" s="1280"/>
      <c r="BF5" s="1280"/>
      <c r="BG5" s="1280"/>
      <c r="BH5" s="1280"/>
      <c r="BI5" s="1280"/>
      <c r="BJ5" s="1280"/>
      <c r="BK5" s="1280"/>
      <c r="BL5" s="1280"/>
      <c r="BM5" s="1280"/>
      <c r="BN5" s="1280"/>
      <c r="BO5" s="1280"/>
      <c r="BP5" s="1280"/>
      <c r="BQ5" s="1280"/>
      <c r="BR5" s="1280"/>
      <c r="BS5" s="1280"/>
      <c r="BT5" s="1280"/>
      <c r="BU5" s="1280"/>
      <c r="BV5" s="1280"/>
      <c r="BW5" s="1280"/>
      <c r="BX5" s="1280"/>
      <c r="BY5" s="1280"/>
      <c r="BZ5" s="1280"/>
      <c r="CA5" s="1280"/>
      <c r="CB5" s="1280"/>
      <c r="CC5" s="1280"/>
      <c r="CD5" s="1280"/>
      <c r="CE5" s="1280"/>
      <c r="CF5" s="1280"/>
      <c r="CG5" s="1280"/>
      <c r="CH5" s="1280"/>
      <c r="CI5" s="1280"/>
      <c r="CJ5" s="1280"/>
      <c r="CK5" s="1280"/>
      <c r="CL5" s="1280"/>
      <c r="CM5" s="1280"/>
      <c r="CN5" s="1280"/>
      <c r="CO5" s="1280"/>
      <c r="CP5" s="1280"/>
      <c r="CQ5" s="1280"/>
      <c r="CR5" s="1280"/>
      <c r="CS5" s="1280"/>
      <c r="CT5" s="1280"/>
      <c r="CU5" s="1280"/>
      <c r="CV5" s="1280"/>
      <c r="CW5" s="1280"/>
      <c r="CX5" s="1280"/>
      <c r="CY5" s="1280"/>
      <c r="CZ5" s="1280"/>
      <c r="DA5" s="1280"/>
      <c r="DB5" s="1280"/>
      <c r="DC5" s="1280"/>
      <c r="DD5" s="1280"/>
      <c r="DE5" s="1280"/>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1280"/>
      <c r="B6" s="1280"/>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c r="AF6" s="1280"/>
      <c r="AG6" s="1280"/>
      <c r="AH6" s="1280"/>
      <c r="AI6" s="1280"/>
      <c r="AJ6" s="1280"/>
      <c r="AK6" s="1280"/>
      <c r="AL6" s="1280"/>
      <c r="AM6" s="1280"/>
      <c r="AN6" s="1280"/>
      <c r="AO6" s="1280"/>
      <c r="AP6" s="1280"/>
      <c r="AQ6" s="1280"/>
      <c r="AR6" s="1280"/>
      <c r="AS6" s="1280"/>
      <c r="AT6" s="1280"/>
      <c r="AU6" s="1280"/>
      <c r="AV6" s="1280"/>
      <c r="AW6" s="1280"/>
      <c r="AX6" s="1280"/>
      <c r="AY6" s="1280"/>
      <c r="AZ6" s="1280"/>
      <c r="BA6" s="1280"/>
      <c r="BB6" s="1280"/>
      <c r="BC6" s="1280"/>
      <c r="BD6" s="1280"/>
      <c r="BE6" s="1280"/>
      <c r="BF6" s="1280"/>
      <c r="BG6" s="1280"/>
      <c r="BH6" s="1280"/>
      <c r="BI6" s="1280"/>
      <c r="BJ6" s="1280"/>
      <c r="BK6" s="1280"/>
      <c r="BL6" s="1280"/>
      <c r="BM6" s="1280"/>
      <c r="BN6" s="1280"/>
      <c r="BO6" s="1280"/>
      <c r="BP6" s="1280"/>
      <c r="BQ6" s="1280"/>
      <c r="BR6" s="1280"/>
      <c r="BS6" s="1280"/>
      <c r="BT6" s="1280"/>
      <c r="BU6" s="1280"/>
      <c r="BV6" s="1280"/>
      <c r="BW6" s="1280"/>
      <c r="BX6" s="1280"/>
      <c r="BY6" s="1280"/>
      <c r="BZ6" s="1280"/>
      <c r="CA6" s="1280"/>
      <c r="CB6" s="1280"/>
      <c r="CC6" s="1280"/>
      <c r="CD6" s="1280"/>
      <c r="CE6" s="1280"/>
      <c r="CF6" s="1280"/>
      <c r="CG6" s="1280"/>
      <c r="CH6" s="1280"/>
      <c r="CI6" s="1280"/>
      <c r="CJ6" s="1280"/>
      <c r="CK6" s="1280"/>
      <c r="CL6" s="1280"/>
      <c r="CM6" s="1280"/>
      <c r="CN6" s="1280"/>
      <c r="CO6" s="1280"/>
      <c r="CP6" s="1280"/>
      <c r="CQ6" s="1280"/>
      <c r="CR6" s="1280"/>
      <c r="CS6" s="1280"/>
      <c r="CT6" s="1280"/>
      <c r="CU6" s="1280"/>
      <c r="CV6" s="1280"/>
      <c r="CW6" s="1280"/>
      <c r="CX6" s="1280"/>
      <c r="CY6" s="1280"/>
      <c r="CZ6" s="1280"/>
      <c r="DA6" s="1280"/>
      <c r="DB6" s="1280"/>
      <c r="DC6" s="1280"/>
      <c r="DD6" s="1280"/>
      <c r="DE6" s="1280"/>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1280"/>
      <c r="B7" s="1280"/>
      <c r="C7" s="1280"/>
      <c r="D7" s="1280"/>
      <c r="E7" s="1280"/>
      <c r="F7" s="1280"/>
      <c r="G7" s="1280"/>
      <c r="H7" s="1280"/>
      <c r="I7" s="1280"/>
      <c r="J7" s="1280"/>
      <c r="K7" s="1280"/>
      <c r="L7" s="1280"/>
      <c r="M7" s="1280"/>
      <c r="N7" s="1280"/>
      <c r="O7" s="1280"/>
      <c r="P7" s="1280"/>
      <c r="Q7" s="1280"/>
      <c r="R7" s="1280"/>
      <c r="S7" s="1280"/>
      <c r="T7" s="1280"/>
      <c r="U7" s="1280"/>
      <c r="V7" s="1280"/>
      <c r="W7" s="1280"/>
      <c r="X7" s="1280"/>
      <c r="Y7" s="1280"/>
      <c r="Z7" s="1280"/>
      <c r="AA7" s="1280"/>
      <c r="AB7" s="1280"/>
      <c r="AC7" s="1280"/>
      <c r="AD7" s="1280"/>
      <c r="AE7" s="1280"/>
      <c r="AF7" s="1280"/>
      <c r="AG7" s="1280"/>
      <c r="AH7" s="1280"/>
      <c r="AI7" s="1280"/>
      <c r="AJ7" s="1280"/>
      <c r="AK7" s="1280"/>
      <c r="AL7" s="1280"/>
      <c r="AM7" s="1280"/>
      <c r="AN7" s="1280"/>
      <c r="AO7" s="1280"/>
      <c r="AP7" s="1280"/>
      <c r="AQ7" s="1280"/>
      <c r="AR7" s="1280"/>
      <c r="AS7" s="1280"/>
      <c r="AT7" s="1280"/>
      <c r="AU7" s="1280"/>
      <c r="AV7" s="1280"/>
      <c r="AW7" s="1280"/>
      <c r="AX7" s="1280"/>
      <c r="AY7" s="1280"/>
      <c r="AZ7" s="1280"/>
      <c r="BA7" s="1280"/>
      <c r="BB7" s="1280"/>
      <c r="BC7" s="1280"/>
      <c r="BD7" s="1280"/>
      <c r="BE7" s="1280"/>
      <c r="BF7" s="1280"/>
      <c r="BG7" s="1280"/>
      <c r="BH7" s="1280"/>
      <c r="BI7" s="1280"/>
      <c r="BJ7" s="1280"/>
      <c r="BK7" s="1280"/>
      <c r="BL7" s="1280"/>
      <c r="BM7" s="1280"/>
      <c r="BN7" s="1280"/>
      <c r="BO7" s="1280"/>
      <c r="BP7" s="1280"/>
      <c r="BQ7" s="1280"/>
      <c r="BR7" s="1280"/>
      <c r="BS7" s="1280"/>
      <c r="BT7" s="1280"/>
      <c r="BU7" s="1280"/>
      <c r="BV7" s="1280"/>
      <c r="BW7" s="1280"/>
      <c r="BX7" s="1280"/>
      <c r="BY7" s="1280"/>
      <c r="BZ7" s="1280"/>
      <c r="CA7" s="1280"/>
      <c r="CB7" s="1280"/>
      <c r="CC7" s="1280"/>
      <c r="CD7" s="1280"/>
      <c r="CE7" s="1280"/>
      <c r="CF7" s="1280"/>
      <c r="CG7" s="1280"/>
      <c r="CH7" s="1280"/>
      <c r="CI7" s="1280"/>
      <c r="CJ7" s="1280"/>
      <c r="CK7" s="1280"/>
      <c r="CL7" s="1280"/>
      <c r="CM7" s="1280"/>
      <c r="CN7" s="1280"/>
      <c r="CO7" s="1280"/>
      <c r="CP7" s="1280"/>
      <c r="CQ7" s="1280"/>
      <c r="CR7" s="1280"/>
      <c r="CS7" s="1280"/>
      <c r="CT7" s="1280"/>
      <c r="CU7" s="1280"/>
      <c r="CV7" s="1280"/>
      <c r="CW7" s="1280"/>
      <c r="CX7" s="1280"/>
      <c r="CY7" s="1280"/>
      <c r="CZ7" s="1280"/>
      <c r="DA7" s="1280"/>
      <c r="DB7" s="1280"/>
      <c r="DC7" s="1280"/>
      <c r="DD7" s="1280"/>
      <c r="DE7" s="1280"/>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1280"/>
      <c r="B8" s="1280"/>
      <c r="C8" s="1280"/>
      <c r="D8" s="1280"/>
      <c r="E8" s="1280"/>
      <c r="F8" s="1280"/>
      <c r="G8" s="1280"/>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0"/>
      <c r="AG8" s="1280"/>
      <c r="AH8" s="1280"/>
      <c r="AI8" s="1280"/>
      <c r="AJ8" s="1280"/>
      <c r="AK8" s="1280"/>
      <c r="AL8" s="1280"/>
      <c r="AM8" s="1280"/>
      <c r="AN8" s="1280"/>
      <c r="AO8" s="1280"/>
      <c r="AP8" s="1280"/>
      <c r="AQ8" s="1280"/>
      <c r="AR8" s="1280"/>
      <c r="AS8" s="1280"/>
      <c r="AT8" s="1280"/>
      <c r="AU8" s="1280"/>
      <c r="AV8" s="1280"/>
      <c r="AW8" s="1280"/>
      <c r="AX8" s="1280"/>
      <c r="AY8" s="1280"/>
      <c r="AZ8" s="1280"/>
      <c r="BA8" s="1280"/>
      <c r="BB8" s="1280"/>
      <c r="BC8" s="1280"/>
      <c r="BD8" s="1280"/>
      <c r="BE8" s="1280"/>
      <c r="BF8" s="1280"/>
      <c r="BG8" s="1280"/>
      <c r="BH8" s="1280"/>
      <c r="BI8" s="1280"/>
      <c r="BJ8" s="1280"/>
      <c r="BK8" s="1280"/>
      <c r="BL8" s="1280"/>
      <c r="BM8" s="1280"/>
      <c r="BN8" s="1280"/>
      <c r="BO8" s="1280"/>
      <c r="BP8" s="1280"/>
      <c r="BQ8" s="1280"/>
      <c r="BR8" s="1280"/>
      <c r="BS8" s="1280"/>
      <c r="BT8" s="1280"/>
      <c r="BU8" s="1280"/>
      <c r="BV8" s="1280"/>
      <c r="BW8" s="1280"/>
      <c r="BX8" s="1280"/>
      <c r="BY8" s="1280"/>
      <c r="BZ8" s="1280"/>
      <c r="CA8" s="1280"/>
      <c r="CB8" s="1280"/>
      <c r="CC8" s="1280"/>
      <c r="CD8" s="1280"/>
      <c r="CE8" s="1280"/>
      <c r="CF8" s="1280"/>
      <c r="CG8" s="1280"/>
      <c r="CH8" s="1280"/>
      <c r="CI8" s="1280"/>
      <c r="CJ8" s="1280"/>
      <c r="CK8" s="1280"/>
      <c r="CL8" s="1280"/>
      <c r="CM8" s="1280"/>
      <c r="CN8" s="1280"/>
      <c r="CO8" s="1280"/>
      <c r="CP8" s="1280"/>
      <c r="CQ8" s="1280"/>
      <c r="CR8" s="1280"/>
      <c r="CS8" s="1280"/>
      <c r="CT8" s="1280"/>
      <c r="CU8" s="1280"/>
      <c r="CV8" s="1280"/>
      <c r="CW8" s="1280"/>
      <c r="CX8" s="1280"/>
      <c r="CY8" s="1280"/>
      <c r="CZ8" s="1280"/>
      <c r="DA8" s="1280"/>
      <c r="DB8" s="1280"/>
      <c r="DC8" s="1280"/>
      <c r="DD8" s="1280"/>
      <c r="DE8" s="1280"/>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1280"/>
      <c r="B9" s="1280"/>
      <c r="C9" s="1280"/>
      <c r="D9" s="1280"/>
      <c r="E9" s="1280"/>
      <c r="F9" s="1280"/>
      <c r="G9" s="1280"/>
      <c r="H9" s="1280"/>
      <c r="I9" s="1280"/>
      <c r="J9" s="1280"/>
      <c r="K9" s="1280"/>
      <c r="L9" s="1280"/>
      <c r="M9" s="1280"/>
      <c r="N9" s="1280"/>
      <c r="O9" s="1280"/>
      <c r="P9" s="1280"/>
      <c r="Q9" s="1280"/>
      <c r="R9" s="1280"/>
      <c r="S9" s="1280"/>
      <c r="T9" s="1280"/>
      <c r="U9" s="1280"/>
      <c r="V9" s="1280"/>
      <c r="W9" s="1280"/>
      <c r="X9" s="1280"/>
      <c r="Y9" s="1280"/>
      <c r="Z9" s="1280"/>
      <c r="AA9" s="1280"/>
      <c r="AB9" s="1280"/>
      <c r="AC9" s="1280"/>
      <c r="AD9" s="1280"/>
      <c r="AE9" s="1280"/>
      <c r="AF9" s="1280"/>
      <c r="AG9" s="1280"/>
      <c r="AH9" s="1280"/>
      <c r="AI9" s="1280"/>
      <c r="AJ9" s="1280"/>
      <c r="AK9" s="1280"/>
      <c r="AL9" s="1280"/>
      <c r="AM9" s="1280"/>
      <c r="AN9" s="1280"/>
      <c r="AO9" s="1280"/>
      <c r="AP9" s="1280"/>
      <c r="AQ9" s="1280"/>
      <c r="AR9" s="1280"/>
      <c r="AS9" s="1280"/>
      <c r="AT9" s="1280"/>
      <c r="AU9" s="1280"/>
      <c r="AV9" s="1280"/>
      <c r="AW9" s="1280"/>
      <c r="AX9" s="1280"/>
      <c r="AY9" s="1280"/>
      <c r="AZ9" s="1280"/>
      <c r="BA9" s="1280"/>
      <c r="BB9" s="1280"/>
      <c r="BC9" s="1280"/>
      <c r="BD9" s="1280"/>
      <c r="BE9" s="1280"/>
      <c r="BF9" s="1280"/>
      <c r="BG9" s="1280"/>
      <c r="BH9" s="1280"/>
      <c r="BI9" s="1280"/>
      <c r="BJ9" s="1280"/>
      <c r="BK9" s="1280"/>
      <c r="BL9" s="1280"/>
      <c r="BM9" s="1280"/>
      <c r="BN9" s="1280"/>
      <c r="BO9" s="1280"/>
      <c r="BP9" s="1280"/>
      <c r="BQ9" s="1280"/>
      <c r="BR9" s="1280"/>
      <c r="BS9" s="1280"/>
      <c r="BT9" s="1280"/>
      <c r="BU9" s="1280"/>
      <c r="BV9" s="1280"/>
      <c r="BW9" s="1280"/>
      <c r="BX9" s="1280"/>
      <c r="BY9" s="1280"/>
      <c r="BZ9" s="1280"/>
      <c r="CA9" s="1280"/>
      <c r="CB9" s="1280"/>
      <c r="CC9" s="1280"/>
      <c r="CD9" s="1280"/>
      <c r="CE9" s="1280"/>
      <c r="CF9" s="1280"/>
      <c r="CG9" s="1280"/>
      <c r="CH9" s="1280"/>
      <c r="CI9" s="1280"/>
      <c r="CJ9" s="1280"/>
      <c r="CK9" s="1280"/>
      <c r="CL9" s="1280"/>
      <c r="CM9" s="1280"/>
      <c r="CN9" s="1280"/>
      <c r="CO9" s="1280"/>
      <c r="CP9" s="1280"/>
      <c r="CQ9" s="1280"/>
      <c r="CR9" s="1280"/>
      <c r="CS9" s="1280"/>
      <c r="CT9" s="1280"/>
      <c r="CU9" s="1280"/>
      <c r="CV9" s="1280"/>
      <c r="CW9" s="1280"/>
      <c r="CX9" s="1280"/>
      <c r="CY9" s="1280"/>
      <c r="CZ9" s="1280"/>
      <c r="DA9" s="1280"/>
      <c r="DB9" s="1280"/>
      <c r="DC9" s="1280"/>
      <c r="DD9" s="1280"/>
      <c r="DE9" s="1280"/>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1280"/>
      <c r="B10" s="1280"/>
      <c r="C10" s="1280"/>
      <c r="D10" s="1280"/>
      <c r="E10" s="1280"/>
      <c r="F10" s="1280"/>
      <c r="G10" s="1280"/>
      <c r="H10" s="1280"/>
      <c r="I10" s="1280"/>
      <c r="J10" s="1280"/>
      <c r="K10" s="1280"/>
      <c r="L10" s="1280"/>
      <c r="M10" s="1280"/>
      <c r="N10" s="1280"/>
      <c r="O10" s="1280"/>
      <c r="P10" s="1280"/>
      <c r="Q10" s="1280"/>
      <c r="R10" s="1280"/>
      <c r="S10" s="1280"/>
      <c r="T10" s="1280"/>
      <c r="U10" s="1280"/>
      <c r="V10" s="1280"/>
      <c r="W10" s="1280"/>
      <c r="X10" s="1280"/>
      <c r="Y10" s="1280"/>
      <c r="Z10" s="1280"/>
      <c r="AA10" s="1280"/>
      <c r="AB10" s="1280"/>
      <c r="AC10" s="1280"/>
      <c r="AD10" s="1280"/>
      <c r="AE10" s="1280"/>
      <c r="AF10" s="1280"/>
      <c r="AG10" s="1280"/>
      <c r="AH10" s="1280"/>
      <c r="AI10" s="1280"/>
      <c r="AJ10" s="1280"/>
      <c r="AK10" s="1280"/>
      <c r="AL10" s="1280"/>
      <c r="AM10" s="1280"/>
      <c r="AN10" s="1280"/>
      <c r="AO10" s="1280"/>
      <c r="AP10" s="1280"/>
      <c r="AQ10" s="1280"/>
      <c r="AR10" s="1280"/>
      <c r="AS10" s="1280"/>
      <c r="AT10" s="1280"/>
      <c r="AU10" s="1280"/>
      <c r="AV10" s="1280"/>
      <c r="AW10" s="1280"/>
      <c r="AX10" s="1280"/>
      <c r="AY10" s="1280"/>
      <c r="AZ10" s="1280"/>
      <c r="BA10" s="1280"/>
      <c r="BB10" s="1280"/>
      <c r="BC10" s="1280"/>
      <c r="BD10" s="1280"/>
      <c r="BE10" s="1280"/>
      <c r="BF10" s="1280"/>
      <c r="BG10" s="1280"/>
      <c r="BH10" s="1280"/>
      <c r="BI10" s="1280"/>
      <c r="BJ10" s="1280"/>
      <c r="BK10" s="1280"/>
      <c r="BL10" s="1280"/>
      <c r="BM10" s="1280"/>
      <c r="BN10" s="1280"/>
      <c r="BO10" s="1280"/>
      <c r="BP10" s="1280"/>
      <c r="BQ10" s="1280"/>
      <c r="BR10" s="1280"/>
      <c r="BS10" s="1280"/>
      <c r="BT10" s="1280"/>
      <c r="BU10" s="1280"/>
      <c r="BV10" s="1280"/>
      <c r="BW10" s="1280"/>
      <c r="BX10" s="1280"/>
      <c r="BY10" s="1280"/>
      <c r="BZ10" s="1280"/>
      <c r="CA10" s="1280"/>
      <c r="CB10" s="1280"/>
      <c r="CC10" s="1280"/>
      <c r="CD10" s="1280"/>
      <c r="CE10" s="1280"/>
      <c r="CF10" s="1280"/>
      <c r="CG10" s="1280"/>
      <c r="CH10" s="1280"/>
      <c r="CI10" s="1280"/>
      <c r="CJ10" s="1280"/>
      <c r="CK10" s="1280"/>
      <c r="CL10" s="1280"/>
      <c r="CM10" s="1280"/>
      <c r="CN10" s="1280"/>
      <c r="CO10" s="1280"/>
      <c r="CP10" s="1280"/>
      <c r="CQ10" s="1280"/>
      <c r="CR10" s="1280"/>
      <c r="CS10" s="1280"/>
      <c r="CT10" s="1280"/>
      <c r="CU10" s="1280"/>
      <c r="CV10" s="1280"/>
      <c r="CW10" s="1280"/>
      <c r="CX10" s="1280"/>
      <c r="CY10" s="1280"/>
      <c r="CZ10" s="1280"/>
      <c r="DA10" s="1280"/>
      <c r="DB10" s="1280"/>
      <c r="DC10" s="1280"/>
      <c r="DD10" s="1280"/>
      <c r="DE10" s="1280"/>
      <c r="DF10" s="293"/>
      <c r="DG10" s="293"/>
      <c r="DH10" s="293"/>
      <c r="DI10" s="293"/>
      <c r="DJ10" s="293"/>
      <c r="DK10" s="293"/>
      <c r="DL10" s="293"/>
      <c r="DM10" s="293"/>
      <c r="DN10" s="293"/>
      <c r="DO10" s="293"/>
      <c r="DP10" s="293"/>
      <c r="DQ10" s="293"/>
      <c r="DR10" s="293"/>
      <c r="DS10" s="293"/>
      <c r="DT10" s="293"/>
      <c r="DU10" s="293"/>
      <c r="DV10" s="293"/>
      <c r="DW10" s="293"/>
      <c r="EM10" s="292" t="s">
        <v>581</v>
      </c>
    </row>
    <row r="11" spans="1:143" s="292" customFormat="1" ht="13.2" x14ac:dyDescent="0.2">
      <c r="A11" s="1280"/>
      <c r="B11" s="1280"/>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c r="AR11" s="1280"/>
      <c r="AS11" s="1280"/>
      <c r="AT11" s="1280"/>
      <c r="AU11" s="1280"/>
      <c r="AV11" s="1280"/>
      <c r="AW11" s="1280"/>
      <c r="AX11" s="1280"/>
      <c r="AY11" s="1280"/>
      <c r="AZ11" s="1280"/>
      <c r="BA11" s="1280"/>
      <c r="BB11" s="1280"/>
      <c r="BC11" s="1280"/>
      <c r="BD11" s="1280"/>
      <c r="BE11" s="1280"/>
      <c r="BF11" s="1280"/>
      <c r="BG11" s="1280"/>
      <c r="BH11" s="1280"/>
      <c r="BI11" s="1280"/>
      <c r="BJ11" s="1280"/>
      <c r="BK11" s="1280"/>
      <c r="BL11" s="1280"/>
      <c r="BM11" s="1280"/>
      <c r="BN11" s="1280"/>
      <c r="BO11" s="1280"/>
      <c r="BP11" s="1280"/>
      <c r="BQ11" s="1280"/>
      <c r="BR11" s="1280"/>
      <c r="BS11" s="1280"/>
      <c r="BT11" s="1280"/>
      <c r="BU11" s="1280"/>
      <c r="BV11" s="1280"/>
      <c r="BW11" s="1280"/>
      <c r="BX11" s="1280"/>
      <c r="BY11" s="1280"/>
      <c r="BZ11" s="1280"/>
      <c r="CA11" s="1280"/>
      <c r="CB11" s="1280"/>
      <c r="CC11" s="1280"/>
      <c r="CD11" s="1280"/>
      <c r="CE11" s="1280"/>
      <c r="CF11" s="1280"/>
      <c r="CG11" s="1280"/>
      <c r="CH11" s="1280"/>
      <c r="CI11" s="1280"/>
      <c r="CJ11" s="1280"/>
      <c r="CK11" s="1280"/>
      <c r="CL11" s="1280"/>
      <c r="CM11" s="1280"/>
      <c r="CN11" s="1280"/>
      <c r="CO11" s="1280"/>
      <c r="CP11" s="1280"/>
      <c r="CQ11" s="1280"/>
      <c r="CR11" s="1280"/>
      <c r="CS11" s="1280"/>
      <c r="CT11" s="1280"/>
      <c r="CU11" s="1280"/>
      <c r="CV11" s="1280"/>
      <c r="CW11" s="1280"/>
      <c r="CX11" s="1280"/>
      <c r="CY11" s="1280"/>
      <c r="CZ11" s="1280"/>
      <c r="DA11" s="1280"/>
      <c r="DB11" s="1280"/>
      <c r="DC11" s="1280"/>
      <c r="DD11" s="1280"/>
      <c r="DE11" s="128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1280"/>
      <c r="B12" s="1280"/>
      <c r="C12" s="1280"/>
      <c r="D12" s="1280"/>
      <c r="E12" s="1280"/>
      <c r="F12" s="1280"/>
      <c r="G12" s="1280"/>
      <c r="H12" s="1280"/>
      <c r="I12" s="1280"/>
      <c r="J12" s="1280"/>
      <c r="K12" s="1280"/>
      <c r="L12" s="1280"/>
      <c r="M12" s="1280"/>
      <c r="N12" s="1280"/>
      <c r="O12" s="1280"/>
      <c r="P12" s="1280"/>
      <c r="Q12" s="1280"/>
      <c r="R12" s="1280"/>
      <c r="S12" s="1280"/>
      <c r="T12" s="1280"/>
      <c r="U12" s="1280"/>
      <c r="V12" s="1280"/>
      <c r="W12" s="1280"/>
      <c r="X12" s="1280"/>
      <c r="Y12" s="1280"/>
      <c r="Z12" s="1280"/>
      <c r="AA12" s="1280"/>
      <c r="AB12" s="1280"/>
      <c r="AC12" s="1280"/>
      <c r="AD12" s="1280"/>
      <c r="AE12" s="1280"/>
      <c r="AF12" s="1280"/>
      <c r="AG12" s="1280"/>
      <c r="AH12" s="1280"/>
      <c r="AI12" s="1280"/>
      <c r="AJ12" s="1280"/>
      <c r="AK12" s="1280"/>
      <c r="AL12" s="1280"/>
      <c r="AM12" s="1280"/>
      <c r="AN12" s="1280"/>
      <c r="AO12" s="1280"/>
      <c r="AP12" s="1280"/>
      <c r="AQ12" s="1280"/>
      <c r="AR12" s="1280"/>
      <c r="AS12" s="1280"/>
      <c r="AT12" s="1280"/>
      <c r="AU12" s="1280"/>
      <c r="AV12" s="1280"/>
      <c r="AW12" s="1280"/>
      <c r="AX12" s="1280"/>
      <c r="AY12" s="1280"/>
      <c r="AZ12" s="1280"/>
      <c r="BA12" s="1280"/>
      <c r="BB12" s="1280"/>
      <c r="BC12" s="1280"/>
      <c r="BD12" s="1280"/>
      <c r="BE12" s="1280"/>
      <c r="BF12" s="1280"/>
      <c r="BG12" s="1280"/>
      <c r="BH12" s="1280"/>
      <c r="BI12" s="1280"/>
      <c r="BJ12" s="1280"/>
      <c r="BK12" s="1280"/>
      <c r="BL12" s="1280"/>
      <c r="BM12" s="1280"/>
      <c r="BN12" s="1280"/>
      <c r="BO12" s="1280"/>
      <c r="BP12" s="1280"/>
      <c r="BQ12" s="1280"/>
      <c r="BR12" s="1280"/>
      <c r="BS12" s="1280"/>
      <c r="BT12" s="1280"/>
      <c r="BU12" s="1280"/>
      <c r="BV12" s="1280"/>
      <c r="BW12" s="1280"/>
      <c r="BX12" s="1280"/>
      <c r="BY12" s="1280"/>
      <c r="BZ12" s="1280"/>
      <c r="CA12" s="1280"/>
      <c r="CB12" s="1280"/>
      <c r="CC12" s="1280"/>
      <c r="CD12" s="1280"/>
      <c r="CE12" s="1280"/>
      <c r="CF12" s="1280"/>
      <c r="CG12" s="1280"/>
      <c r="CH12" s="1280"/>
      <c r="CI12" s="1280"/>
      <c r="CJ12" s="1280"/>
      <c r="CK12" s="1280"/>
      <c r="CL12" s="1280"/>
      <c r="CM12" s="1280"/>
      <c r="CN12" s="1280"/>
      <c r="CO12" s="1280"/>
      <c r="CP12" s="1280"/>
      <c r="CQ12" s="1280"/>
      <c r="CR12" s="1280"/>
      <c r="CS12" s="1280"/>
      <c r="CT12" s="1280"/>
      <c r="CU12" s="1280"/>
      <c r="CV12" s="1280"/>
      <c r="CW12" s="1280"/>
      <c r="CX12" s="1280"/>
      <c r="CY12" s="1280"/>
      <c r="CZ12" s="1280"/>
      <c r="DA12" s="1280"/>
      <c r="DB12" s="1280"/>
      <c r="DC12" s="1280"/>
      <c r="DD12" s="1280"/>
      <c r="DE12" s="1280"/>
      <c r="DF12" s="293"/>
      <c r="DG12" s="293"/>
      <c r="DH12" s="293"/>
      <c r="DI12" s="293"/>
      <c r="DJ12" s="293"/>
      <c r="DK12" s="293"/>
      <c r="DL12" s="293"/>
      <c r="DM12" s="293"/>
      <c r="DN12" s="293"/>
      <c r="DO12" s="293"/>
      <c r="DP12" s="293"/>
      <c r="DQ12" s="293"/>
      <c r="DR12" s="293"/>
      <c r="DS12" s="293"/>
      <c r="DT12" s="293"/>
      <c r="DU12" s="293"/>
      <c r="DV12" s="293"/>
      <c r="DW12" s="293"/>
      <c r="EM12" s="292" t="s">
        <v>581</v>
      </c>
    </row>
    <row r="13" spans="1:143" s="292" customFormat="1" ht="13.2" x14ac:dyDescent="0.2">
      <c r="A13" s="1280"/>
      <c r="B13" s="1280"/>
      <c r="C13" s="1280"/>
      <c r="D13" s="1280"/>
      <c r="E13" s="1280"/>
      <c r="F13" s="1280"/>
      <c r="G13" s="1280"/>
      <c r="H13" s="1280"/>
      <c r="I13" s="1280"/>
      <c r="J13" s="1280"/>
      <c r="K13" s="1280"/>
      <c r="L13" s="1280"/>
      <c r="M13" s="1280"/>
      <c r="N13" s="1280"/>
      <c r="O13" s="1280"/>
      <c r="P13" s="1280"/>
      <c r="Q13" s="1280"/>
      <c r="R13" s="1280"/>
      <c r="S13" s="1280"/>
      <c r="T13" s="1280"/>
      <c r="U13" s="1280"/>
      <c r="V13" s="1280"/>
      <c r="W13" s="1280"/>
      <c r="X13" s="1280"/>
      <c r="Y13" s="1280"/>
      <c r="Z13" s="1280"/>
      <c r="AA13" s="1280"/>
      <c r="AB13" s="1280"/>
      <c r="AC13" s="1280"/>
      <c r="AD13" s="1280"/>
      <c r="AE13" s="1280"/>
      <c r="AF13" s="1280"/>
      <c r="AG13" s="1280"/>
      <c r="AH13" s="1280"/>
      <c r="AI13" s="1280"/>
      <c r="AJ13" s="1280"/>
      <c r="AK13" s="1280"/>
      <c r="AL13" s="1280"/>
      <c r="AM13" s="1280"/>
      <c r="AN13" s="1280"/>
      <c r="AO13" s="1280"/>
      <c r="AP13" s="1280"/>
      <c r="AQ13" s="1280"/>
      <c r="AR13" s="1280"/>
      <c r="AS13" s="1280"/>
      <c r="AT13" s="1280"/>
      <c r="AU13" s="1280"/>
      <c r="AV13" s="1280"/>
      <c r="AW13" s="1280"/>
      <c r="AX13" s="1280"/>
      <c r="AY13" s="1280"/>
      <c r="AZ13" s="1280"/>
      <c r="BA13" s="1280"/>
      <c r="BB13" s="1280"/>
      <c r="BC13" s="1280"/>
      <c r="BD13" s="1280"/>
      <c r="BE13" s="1280"/>
      <c r="BF13" s="1280"/>
      <c r="BG13" s="1280"/>
      <c r="BH13" s="1280"/>
      <c r="BI13" s="1280"/>
      <c r="BJ13" s="1280"/>
      <c r="BK13" s="1280"/>
      <c r="BL13" s="1280"/>
      <c r="BM13" s="1280"/>
      <c r="BN13" s="1280"/>
      <c r="BO13" s="1280"/>
      <c r="BP13" s="1280"/>
      <c r="BQ13" s="1280"/>
      <c r="BR13" s="1280"/>
      <c r="BS13" s="1280"/>
      <c r="BT13" s="1280"/>
      <c r="BU13" s="1280"/>
      <c r="BV13" s="1280"/>
      <c r="BW13" s="1280"/>
      <c r="BX13" s="1280"/>
      <c r="BY13" s="1280"/>
      <c r="BZ13" s="1280"/>
      <c r="CA13" s="1280"/>
      <c r="CB13" s="1280"/>
      <c r="CC13" s="1280"/>
      <c r="CD13" s="1280"/>
      <c r="CE13" s="1280"/>
      <c r="CF13" s="1280"/>
      <c r="CG13" s="1280"/>
      <c r="CH13" s="1280"/>
      <c r="CI13" s="1280"/>
      <c r="CJ13" s="1280"/>
      <c r="CK13" s="1280"/>
      <c r="CL13" s="1280"/>
      <c r="CM13" s="1280"/>
      <c r="CN13" s="1280"/>
      <c r="CO13" s="1280"/>
      <c r="CP13" s="1280"/>
      <c r="CQ13" s="1280"/>
      <c r="CR13" s="1280"/>
      <c r="CS13" s="1280"/>
      <c r="CT13" s="1280"/>
      <c r="CU13" s="1280"/>
      <c r="CV13" s="1280"/>
      <c r="CW13" s="1280"/>
      <c r="CX13" s="1280"/>
      <c r="CY13" s="1280"/>
      <c r="CZ13" s="1280"/>
      <c r="DA13" s="1280"/>
      <c r="DB13" s="1280"/>
      <c r="DC13" s="1280"/>
      <c r="DD13" s="1280"/>
      <c r="DE13" s="128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1280"/>
      <c r="B14" s="1280"/>
      <c r="C14" s="1280"/>
      <c r="D14" s="1280"/>
      <c r="E14" s="1280"/>
      <c r="F14" s="1280"/>
      <c r="G14" s="1280"/>
      <c r="H14" s="1280"/>
      <c r="I14" s="1280"/>
      <c r="J14" s="1280"/>
      <c r="K14" s="1280"/>
      <c r="L14" s="1280"/>
      <c r="M14" s="1280"/>
      <c r="N14" s="1280"/>
      <c r="O14" s="1280"/>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280"/>
      <c r="AM14" s="1280"/>
      <c r="AN14" s="1280"/>
      <c r="AO14" s="1280"/>
      <c r="AP14" s="1280"/>
      <c r="AQ14" s="1280"/>
      <c r="AR14" s="1280"/>
      <c r="AS14" s="1280"/>
      <c r="AT14" s="1280"/>
      <c r="AU14" s="1280"/>
      <c r="AV14" s="1280"/>
      <c r="AW14" s="1280"/>
      <c r="AX14" s="1280"/>
      <c r="AY14" s="1280"/>
      <c r="AZ14" s="1280"/>
      <c r="BA14" s="1280"/>
      <c r="BB14" s="1280"/>
      <c r="BC14" s="1280"/>
      <c r="BD14" s="1280"/>
      <c r="BE14" s="1280"/>
      <c r="BF14" s="1280"/>
      <c r="BG14" s="1280"/>
      <c r="BH14" s="1280"/>
      <c r="BI14" s="1280"/>
      <c r="BJ14" s="1280"/>
      <c r="BK14" s="1280"/>
      <c r="BL14" s="1280"/>
      <c r="BM14" s="1280"/>
      <c r="BN14" s="1280"/>
      <c r="BO14" s="1280"/>
      <c r="BP14" s="1280"/>
      <c r="BQ14" s="1280"/>
      <c r="BR14" s="1280"/>
      <c r="BS14" s="1280"/>
      <c r="BT14" s="1280"/>
      <c r="BU14" s="1280"/>
      <c r="BV14" s="1280"/>
      <c r="BW14" s="1280"/>
      <c r="BX14" s="1280"/>
      <c r="BY14" s="1280"/>
      <c r="BZ14" s="1280"/>
      <c r="CA14" s="1280"/>
      <c r="CB14" s="1280"/>
      <c r="CC14" s="1280"/>
      <c r="CD14" s="1280"/>
      <c r="CE14" s="1280"/>
      <c r="CF14" s="1280"/>
      <c r="CG14" s="1280"/>
      <c r="CH14" s="1280"/>
      <c r="CI14" s="1280"/>
      <c r="CJ14" s="1280"/>
      <c r="CK14" s="1280"/>
      <c r="CL14" s="1280"/>
      <c r="CM14" s="1280"/>
      <c r="CN14" s="1280"/>
      <c r="CO14" s="1280"/>
      <c r="CP14" s="1280"/>
      <c r="CQ14" s="1280"/>
      <c r="CR14" s="1280"/>
      <c r="CS14" s="1280"/>
      <c r="CT14" s="1280"/>
      <c r="CU14" s="1280"/>
      <c r="CV14" s="1280"/>
      <c r="CW14" s="1280"/>
      <c r="CX14" s="1280"/>
      <c r="CY14" s="1280"/>
      <c r="CZ14" s="1280"/>
      <c r="DA14" s="1280"/>
      <c r="DB14" s="1280"/>
      <c r="DC14" s="1280"/>
      <c r="DD14" s="1280"/>
      <c r="DE14" s="128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1279"/>
      <c r="B15" s="1280"/>
      <c r="C15" s="1280"/>
      <c r="D15" s="1280"/>
      <c r="E15" s="1280"/>
      <c r="F15" s="1280"/>
      <c r="G15" s="1280"/>
      <c r="H15" s="1280"/>
      <c r="I15" s="1280"/>
      <c r="J15" s="1280"/>
      <c r="K15" s="1280"/>
      <c r="L15" s="1280"/>
      <c r="M15" s="1280"/>
      <c r="N15" s="1280"/>
      <c r="O15" s="1280"/>
      <c r="P15" s="1280"/>
      <c r="Q15" s="1280"/>
      <c r="R15" s="1280"/>
      <c r="S15" s="1280"/>
      <c r="T15" s="1280"/>
      <c r="U15" s="1280"/>
      <c r="V15" s="1280"/>
      <c r="W15" s="1280"/>
      <c r="X15" s="1280"/>
      <c r="Y15" s="1280"/>
      <c r="Z15" s="1280"/>
      <c r="AA15" s="1280"/>
      <c r="AB15" s="1280"/>
      <c r="AC15" s="1280"/>
      <c r="AD15" s="1280"/>
      <c r="AE15" s="1280"/>
      <c r="AF15" s="1280"/>
      <c r="AG15" s="1280"/>
      <c r="AH15" s="1280"/>
      <c r="AI15" s="1280"/>
      <c r="AJ15" s="1280"/>
      <c r="AK15" s="1280"/>
      <c r="AL15" s="1280"/>
      <c r="AM15" s="1280"/>
      <c r="AN15" s="1280"/>
      <c r="AO15" s="1280"/>
      <c r="AP15" s="1280"/>
      <c r="AQ15" s="1280"/>
      <c r="AR15" s="1280"/>
      <c r="AS15" s="1280"/>
      <c r="AT15" s="1280"/>
      <c r="AU15" s="1280"/>
      <c r="AV15" s="1280"/>
      <c r="AW15" s="1280"/>
      <c r="AX15" s="1280"/>
      <c r="AY15" s="1280"/>
      <c r="AZ15" s="1280"/>
      <c r="BA15" s="1280"/>
      <c r="BB15" s="1280"/>
      <c r="BC15" s="1280"/>
      <c r="BD15" s="1280"/>
      <c r="BE15" s="1280"/>
      <c r="BF15" s="1280"/>
      <c r="BG15" s="1280"/>
      <c r="BH15" s="1280"/>
      <c r="BI15" s="1280"/>
      <c r="BJ15" s="1280"/>
      <c r="BK15" s="1280"/>
      <c r="BL15" s="1280"/>
      <c r="BM15" s="1280"/>
      <c r="BN15" s="1280"/>
      <c r="BO15" s="1280"/>
      <c r="BP15" s="1280"/>
      <c r="BQ15" s="1280"/>
      <c r="BR15" s="1280"/>
      <c r="BS15" s="1280"/>
      <c r="BT15" s="1280"/>
      <c r="BU15" s="1280"/>
      <c r="BV15" s="1280"/>
      <c r="BW15" s="1280"/>
      <c r="BX15" s="1280"/>
      <c r="BY15" s="1280"/>
      <c r="BZ15" s="1280"/>
      <c r="CA15" s="1280"/>
      <c r="CB15" s="1280"/>
      <c r="CC15" s="1280"/>
      <c r="CD15" s="1280"/>
      <c r="CE15" s="1280"/>
      <c r="CF15" s="1280"/>
      <c r="CG15" s="1280"/>
      <c r="CH15" s="1280"/>
      <c r="CI15" s="1280"/>
      <c r="CJ15" s="1280"/>
      <c r="CK15" s="1280"/>
      <c r="CL15" s="1280"/>
      <c r="CM15" s="1280"/>
      <c r="CN15" s="1280"/>
      <c r="CO15" s="1280"/>
      <c r="CP15" s="1280"/>
      <c r="CQ15" s="1280"/>
      <c r="CR15" s="1280"/>
      <c r="CS15" s="1280"/>
      <c r="CT15" s="1280"/>
      <c r="CU15" s="1280"/>
      <c r="CV15" s="1280"/>
      <c r="CW15" s="1280"/>
      <c r="CX15" s="1280"/>
      <c r="CY15" s="1280"/>
      <c r="CZ15" s="1280"/>
      <c r="DA15" s="1280"/>
      <c r="DB15" s="1280"/>
      <c r="DC15" s="1280"/>
      <c r="DD15" s="1280"/>
      <c r="DE15" s="128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1279"/>
      <c r="B16" s="1280"/>
      <c r="C16" s="1280"/>
      <c r="D16" s="1280"/>
      <c r="E16" s="1280"/>
      <c r="F16" s="1280"/>
      <c r="G16" s="1280"/>
      <c r="H16" s="1280"/>
      <c r="I16" s="1280"/>
      <c r="J16" s="1280"/>
      <c r="K16" s="1280"/>
      <c r="L16" s="1280"/>
      <c r="M16" s="1280"/>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0"/>
      <c r="AI16" s="1280"/>
      <c r="AJ16" s="1280"/>
      <c r="AK16" s="1280"/>
      <c r="AL16" s="1280"/>
      <c r="AM16" s="1280"/>
      <c r="AN16" s="1280"/>
      <c r="AO16" s="1280"/>
      <c r="AP16" s="1280"/>
      <c r="AQ16" s="1280"/>
      <c r="AR16" s="1280"/>
      <c r="AS16" s="1280"/>
      <c r="AT16" s="1280"/>
      <c r="AU16" s="1280"/>
      <c r="AV16" s="1280"/>
      <c r="AW16" s="1280"/>
      <c r="AX16" s="1280"/>
      <c r="AY16" s="1280"/>
      <c r="AZ16" s="1280"/>
      <c r="BA16" s="1280"/>
      <c r="BB16" s="1280"/>
      <c r="BC16" s="1280"/>
      <c r="BD16" s="1280"/>
      <c r="BE16" s="1280"/>
      <c r="BF16" s="1280"/>
      <c r="BG16" s="1280"/>
      <c r="BH16" s="1280"/>
      <c r="BI16" s="1280"/>
      <c r="BJ16" s="1280"/>
      <c r="BK16" s="1280"/>
      <c r="BL16" s="1280"/>
      <c r="BM16" s="1280"/>
      <c r="BN16" s="1280"/>
      <c r="BO16" s="1280"/>
      <c r="BP16" s="1280"/>
      <c r="BQ16" s="1280"/>
      <c r="BR16" s="1280"/>
      <c r="BS16" s="1280"/>
      <c r="BT16" s="1280"/>
      <c r="BU16" s="1280"/>
      <c r="BV16" s="1280"/>
      <c r="BW16" s="1280"/>
      <c r="BX16" s="1280"/>
      <c r="BY16" s="1280"/>
      <c r="BZ16" s="1280"/>
      <c r="CA16" s="1280"/>
      <c r="CB16" s="1280"/>
      <c r="CC16" s="1280"/>
      <c r="CD16" s="1280"/>
      <c r="CE16" s="1280"/>
      <c r="CF16" s="1280"/>
      <c r="CG16" s="1280"/>
      <c r="CH16" s="1280"/>
      <c r="CI16" s="1280"/>
      <c r="CJ16" s="1280"/>
      <c r="CK16" s="1280"/>
      <c r="CL16" s="1280"/>
      <c r="CM16" s="1280"/>
      <c r="CN16" s="1280"/>
      <c r="CO16" s="1280"/>
      <c r="CP16" s="1280"/>
      <c r="CQ16" s="1280"/>
      <c r="CR16" s="1280"/>
      <c r="CS16" s="1280"/>
      <c r="CT16" s="1280"/>
      <c r="CU16" s="1280"/>
      <c r="CV16" s="1280"/>
      <c r="CW16" s="1280"/>
      <c r="CX16" s="1280"/>
      <c r="CY16" s="1280"/>
      <c r="CZ16" s="1280"/>
      <c r="DA16" s="1280"/>
      <c r="DB16" s="1280"/>
      <c r="DC16" s="1280"/>
      <c r="DD16" s="1280"/>
      <c r="DE16" s="128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1279"/>
      <c r="B17" s="1280"/>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0"/>
      <c r="AX17" s="1280"/>
      <c r="AY17" s="1280"/>
      <c r="AZ17" s="1280"/>
      <c r="BA17" s="1280"/>
      <c r="BB17" s="1280"/>
      <c r="BC17" s="1280"/>
      <c r="BD17" s="1280"/>
      <c r="BE17" s="1280"/>
      <c r="BF17" s="1280"/>
      <c r="BG17" s="1280"/>
      <c r="BH17" s="1280"/>
      <c r="BI17" s="1280"/>
      <c r="BJ17" s="1280"/>
      <c r="BK17" s="1280"/>
      <c r="BL17" s="1280"/>
      <c r="BM17" s="1280"/>
      <c r="BN17" s="1280"/>
      <c r="BO17" s="1280"/>
      <c r="BP17" s="1280"/>
      <c r="BQ17" s="1280"/>
      <c r="BR17" s="1280"/>
      <c r="BS17" s="1280"/>
      <c r="BT17" s="1280"/>
      <c r="BU17" s="1280"/>
      <c r="BV17" s="1280"/>
      <c r="BW17" s="1280"/>
      <c r="BX17" s="1280"/>
      <c r="BY17" s="1280"/>
      <c r="BZ17" s="1280"/>
      <c r="CA17" s="1280"/>
      <c r="CB17" s="1280"/>
      <c r="CC17" s="1280"/>
      <c r="CD17" s="1280"/>
      <c r="CE17" s="1280"/>
      <c r="CF17" s="1280"/>
      <c r="CG17" s="1280"/>
      <c r="CH17" s="1280"/>
      <c r="CI17" s="1280"/>
      <c r="CJ17" s="1280"/>
      <c r="CK17" s="1280"/>
      <c r="CL17" s="1280"/>
      <c r="CM17" s="1280"/>
      <c r="CN17" s="1280"/>
      <c r="CO17" s="1280"/>
      <c r="CP17" s="1280"/>
      <c r="CQ17" s="1280"/>
      <c r="CR17" s="1280"/>
      <c r="CS17" s="1280"/>
      <c r="CT17" s="1280"/>
      <c r="CU17" s="1280"/>
      <c r="CV17" s="1280"/>
      <c r="CW17" s="1280"/>
      <c r="CX17" s="1280"/>
      <c r="CY17" s="1280"/>
      <c r="CZ17" s="1280"/>
      <c r="DA17" s="1280"/>
      <c r="DB17" s="1280"/>
      <c r="DC17" s="1280"/>
      <c r="DD17" s="1280"/>
      <c r="DE17" s="128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1279"/>
      <c r="B18" s="1280"/>
      <c r="C18" s="1280"/>
      <c r="D18" s="1280"/>
      <c r="E18" s="1280"/>
      <c r="F18" s="1280"/>
      <c r="G18" s="1280"/>
      <c r="H18" s="1280"/>
      <c r="I18" s="1280"/>
      <c r="J18" s="1280"/>
      <c r="K18" s="1280"/>
      <c r="L18" s="1280"/>
      <c r="M18" s="1280"/>
      <c r="N18" s="1280"/>
      <c r="O18" s="1280"/>
      <c r="P18" s="1280"/>
      <c r="Q18" s="1280"/>
      <c r="R18" s="1280"/>
      <c r="S18" s="1280"/>
      <c r="T18" s="1280"/>
      <c r="U18" s="1280"/>
      <c r="V18" s="1280"/>
      <c r="W18" s="1280"/>
      <c r="X18" s="1280"/>
      <c r="Y18" s="1280"/>
      <c r="Z18" s="1280"/>
      <c r="AA18" s="1280"/>
      <c r="AB18" s="1280"/>
      <c r="AC18" s="1280"/>
      <c r="AD18" s="1280"/>
      <c r="AE18" s="1280"/>
      <c r="AF18" s="1280"/>
      <c r="AG18" s="1280"/>
      <c r="AH18" s="1280"/>
      <c r="AI18" s="1280"/>
      <c r="AJ18" s="1280"/>
      <c r="AK18" s="1280"/>
      <c r="AL18" s="1280"/>
      <c r="AM18" s="1280"/>
      <c r="AN18" s="1280"/>
      <c r="AO18" s="1280"/>
      <c r="AP18" s="1280"/>
      <c r="AQ18" s="1280"/>
      <c r="AR18" s="1280"/>
      <c r="AS18" s="1280"/>
      <c r="AT18" s="1280"/>
      <c r="AU18" s="1280"/>
      <c r="AV18" s="1280"/>
      <c r="AW18" s="1280"/>
      <c r="AX18" s="1280"/>
      <c r="AY18" s="1280"/>
      <c r="AZ18" s="1280"/>
      <c r="BA18" s="1280"/>
      <c r="BB18" s="1280"/>
      <c r="BC18" s="1280"/>
      <c r="BD18" s="1280"/>
      <c r="BE18" s="1280"/>
      <c r="BF18" s="1280"/>
      <c r="BG18" s="1280"/>
      <c r="BH18" s="1280"/>
      <c r="BI18" s="1280"/>
      <c r="BJ18" s="1280"/>
      <c r="BK18" s="1280"/>
      <c r="BL18" s="1280"/>
      <c r="BM18" s="1280"/>
      <c r="BN18" s="1280"/>
      <c r="BO18" s="1280"/>
      <c r="BP18" s="1280"/>
      <c r="BQ18" s="1280"/>
      <c r="BR18" s="1280"/>
      <c r="BS18" s="1280"/>
      <c r="BT18" s="1280"/>
      <c r="BU18" s="1280"/>
      <c r="BV18" s="1280"/>
      <c r="BW18" s="1280"/>
      <c r="BX18" s="1280"/>
      <c r="BY18" s="1280"/>
      <c r="BZ18" s="1280"/>
      <c r="CA18" s="1280"/>
      <c r="CB18" s="1280"/>
      <c r="CC18" s="1280"/>
      <c r="CD18" s="1280"/>
      <c r="CE18" s="1280"/>
      <c r="CF18" s="1280"/>
      <c r="CG18" s="1280"/>
      <c r="CH18" s="1280"/>
      <c r="CI18" s="1280"/>
      <c r="CJ18" s="1280"/>
      <c r="CK18" s="1280"/>
      <c r="CL18" s="1280"/>
      <c r="CM18" s="1280"/>
      <c r="CN18" s="1280"/>
      <c r="CO18" s="1280"/>
      <c r="CP18" s="1280"/>
      <c r="CQ18" s="1280"/>
      <c r="CR18" s="1280"/>
      <c r="CS18" s="1280"/>
      <c r="CT18" s="1280"/>
      <c r="CU18" s="1280"/>
      <c r="CV18" s="1280"/>
      <c r="CW18" s="1280"/>
      <c r="CX18" s="1280"/>
      <c r="CY18" s="1280"/>
      <c r="CZ18" s="1280"/>
      <c r="DA18" s="1280"/>
      <c r="DB18" s="1280"/>
      <c r="DC18" s="1280"/>
      <c r="DD18" s="1280"/>
      <c r="DE18" s="1280"/>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1279"/>
      <c r="DE19" s="1279"/>
    </row>
    <row r="20" spans="1:351" ht="13.2" x14ac:dyDescent="0.2">
      <c r="DD20" s="1279"/>
      <c r="DE20" s="1279"/>
    </row>
    <row r="21" spans="1:351" ht="16.2" x14ac:dyDescent="0.2">
      <c r="B21" s="1281"/>
      <c r="C21" s="1282"/>
      <c r="D21" s="1282"/>
      <c r="E21" s="1282"/>
      <c r="F21" s="1282"/>
      <c r="G21" s="1282"/>
      <c r="H21" s="1282"/>
      <c r="I21" s="1282"/>
      <c r="J21" s="1282"/>
      <c r="K21" s="1282"/>
      <c r="L21" s="1282"/>
      <c r="M21" s="1282"/>
      <c r="N21" s="1283"/>
      <c r="O21" s="1282"/>
      <c r="P21" s="1282"/>
      <c r="Q21" s="1282"/>
      <c r="R21" s="1282"/>
      <c r="S21" s="1282"/>
      <c r="T21" s="1282"/>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3"/>
      <c r="AU21" s="1282"/>
      <c r="AV21" s="1282"/>
      <c r="AW21" s="1282"/>
      <c r="AX21" s="1282"/>
      <c r="AY21" s="1282"/>
      <c r="AZ21" s="1282"/>
      <c r="BA21" s="1282"/>
      <c r="BB21" s="1282"/>
      <c r="BC21" s="1282"/>
      <c r="BD21" s="1282"/>
      <c r="BE21" s="1282"/>
      <c r="BF21" s="1283"/>
      <c r="BG21" s="1282"/>
      <c r="BH21" s="1282"/>
      <c r="BI21" s="1282"/>
      <c r="BJ21" s="1282"/>
      <c r="BK21" s="1282"/>
      <c r="BL21" s="1282"/>
      <c r="BM21" s="1282"/>
      <c r="BN21" s="1282"/>
      <c r="BO21" s="1282"/>
      <c r="BP21" s="1282"/>
      <c r="BQ21" s="1282"/>
      <c r="BR21" s="1283"/>
      <c r="BS21" s="1282"/>
      <c r="BT21" s="1282"/>
      <c r="BU21" s="1282"/>
      <c r="BV21" s="1282"/>
      <c r="BW21" s="1282"/>
      <c r="BX21" s="1282"/>
      <c r="BY21" s="1282"/>
      <c r="BZ21" s="1282"/>
      <c r="CA21" s="1282"/>
      <c r="CB21" s="1282"/>
      <c r="CC21" s="1282"/>
      <c r="CD21" s="1283"/>
      <c r="CE21" s="1282"/>
      <c r="CF21" s="1282"/>
      <c r="CG21" s="1282"/>
      <c r="CH21" s="1282"/>
      <c r="CI21" s="1282"/>
      <c r="CJ21" s="1282"/>
      <c r="CK21" s="1282"/>
      <c r="CL21" s="1282"/>
      <c r="CM21" s="1282"/>
      <c r="CN21" s="1282"/>
      <c r="CO21" s="1282"/>
      <c r="CP21" s="1283"/>
      <c r="CQ21" s="1282"/>
      <c r="CR21" s="1282"/>
      <c r="CS21" s="1282"/>
      <c r="CT21" s="1282"/>
      <c r="CU21" s="1282"/>
      <c r="CV21" s="1282"/>
      <c r="CW21" s="1282"/>
      <c r="CX21" s="1282"/>
      <c r="CY21" s="1282"/>
      <c r="CZ21" s="1282"/>
      <c r="DA21" s="1282"/>
      <c r="DB21" s="1283"/>
      <c r="DC21" s="1282"/>
      <c r="DD21" s="1284"/>
      <c r="DE21" s="1279"/>
      <c r="MM21" s="1285"/>
    </row>
    <row r="22" spans="1:351" ht="16.2" x14ac:dyDescent="0.2">
      <c r="B22" s="1286"/>
      <c r="MM22" s="1285"/>
    </row>
    <row r="23" spans="1:351" ht="13.2" x14ac:dyDescent="0.2">
      <c r="B23" s="1286"/>
    </row>
    <row r="24" spans="1:351" ht="13.2" x14ac:dyDescent="0.2">
      <c r="B24" s="1286"/>
    </row>
    <row r="25" spans="1:351" ht="13.2" x14ac:dyDescent="0.2">
      <c r="B25" s="1286"/>
    </row>
    <row r="26" spans="1:351" ht="13.2" x14ac:dyDescent="0.2">
      <c r="B26" s="1286"/>
    </row>
    <row r="27" spans="1:351" ht="13.2" x14ac:dyDescent="0.2">
      <c r="B27" s="1286"/>
    </row>
    <row r="28" spans="1:351" ht="13.2" x14ac:dyDescent="0.2">
      <c r="B28" s="1286"/>
    </row>
    <row r="29" spans="1:351" ht="13.2" x14ac:dyDescent="0.2">
      <c r="B29" s="1286"/>
    </row>
    <row r="30" spans="1:351" ht="13.2" x14ac:dyDescent="0.2">
      <c r="B30" s="1286"/>
    </row>
    <row r="31" spans="1:351" ht="13.2" x14ac:dyDescent="0.2">
      <c r="B31" s="1286"/>
    </row>
    <row r="32" spans="1:351" ht="13.2" x14ac:dyDescent="0.2">
      <c r="B32" s="1286"/>
    </row>
    <row r="33" spans="2:109" ht="13.2" x14ac:dyDescent="0.2">
      <c r="B33" s="1286"/>
    </row>
    <row r="34" spans="2:109" ht="13.2" x14ac:dyDescent="0.2">
      <c r="B34" s="1286"/>
    </row>
    <row r="35" spans="2:109" ht="13.2" x14ac:dyDescent="0.2">
      <c r="B35" s="1286"/>
    </row>
    <row r="36" spans="2:109" ht="13.2" x14ac:dyDescent="0.2">
      <c r="B36" s="1286"/>
    </row>
    <row r="37" spans="2:109" ht="13.2" x14ac:dyDescent="0.2">
      <c r="B37" s="1286"/>
    </row>
    <row r="38" spans="2:109" ht="13.2" x14ac:dyDescent="0.2">
      <c r="B38" s="1286"/>
    </row>
    <row r="39" spans="2:109" ht="13.2" x14ac:dyDescent="0.2">
      <c r="B39" s="1288"/>
      <c r="C39" s="1289"/>
      <c r="D39" s="1289"/>
      <c r="E39" s="1289"/>
      <c r="F39" s="1289"/>
      <c r="G39" s="1289"/>
      <c r="H39" s="1289"/>
      <c r="I39" s="1289"/>
      <c r="J39" s="1289"/>
      <c r="K39" s="1289"/>
      <c r="L39" s="1289"/>
      <c r="M39" s="1289"/>
      <c r="N39" s="1289"/>
      <c r="O39" s="1289"/>
      <c r="P39" s="1289"/>
      <c r="Q39" s="1289"/>
      <c r="R39" s="1289"/>
      <c r="S39" s="1289"/>
      <c r="T39" s="1289"/>
      <c r="U39" s="1289"/>
      <c r="V39" s="1289"/>
      <c r="W39" s="1289"/>
      <c r="X39" s="1289"/>
      <c r="Y39" s="1289"/>
      <c r="Z39" s="1289"/>
      <c r="AA39" s="1289"/>
      <c r="AB39" s="1289"/>
      <c r="AC39" s="1289"/>
      <c r="AD39" s="1289"/>
      <c r="AE39" s="1289"/>
      <c r="AF39" s="1289"/>
      <c r="AG39" s="1289"/>
      <c r="AH39" s="1289"/>
      <c r="AI39" s="1289"/>
      <c r="AJ39" s="1289"/>
      <c r="AK39" s="1289"/>
      <c r="AL39" s="1289"/>
      <c r="AM39" s="1289"/>
      <c r="AN39" s="1289"/>
      <c r="AO39" s="1289"/>
      <c r="AP39" s="1289"/>
      <c r="AQ39" s="1289"/>
      <c r="AR39" s="1289"/>
      <c r="AS39" s="1289"/>
      <c r="AT39" s="1289"/>
      <c r="AU39" s="1289"/>
      <c r="AV39" s="1289"/>
      <c r="AW39" s="1289"/>
      <c r="AX39" s="1289"/>
      <c r="AY39" s="1289"/>
      <c r="AZ39" s="1289"/>
      <c r="BA39" s="1289"/>
      <c r="BB39" s="1289"/>
      <c r="BC39" s="1289"/>
      <c r="BD39" s="1289"/>
      <c r="BE39" s="1289"/>
      <c r="BF39" s="1289"/>
      <c r="BG39" s="1289"/>
      <c r="BH39" s="1289"/>
      <c r="BI39" s="1289"/>
      <c r="BJ39" s="1289"/>
      <c r="BK39" s="1289"/>
      <c r="BL39" s="1289"/>
      <c r="BM39" s="1289"/>
      <c r="BN39" s="1289"/>
      <c r="BO39" s="1289"/>
      <c r="BP39" s="1289"/>
      <c r="BQ39" s="1289"/>
      <c r="BR39" s="1289"/>
      <c r="BS39" s="1289"/>
      <c r="BT39" s="1289"/>
      <c r="BU39" s="1289"/>
      <c r="BV39" s="1289"/>
      <c r="BW39" s="1289"/>
      <c r="BX39" s="1289"/>
      <c r="BY39" s="1289"/>
      <c r="BZ39" s="1289"/>
      <c r="CA39" s="1289"/>
      <c r="CB39" s="1289"/>
      <c r="CC39" s="1289"/>
      <c r="CD39" s="1289"/>
      <c r="CE39" s="1289"/>
      <c r="CF39" s="1289"/>
      <c r="CG39" s="1289"/>
      <c r="CH39" s="1289"/>
      <c r="CI39" s="1289"/>
      <c r="CJ39" s="1289"/>
      <c r="CK39" s="1289"/>
      <c r="CL39" s="1289"/>
      <c r="CM39" s="1289"/>
      <c r="CN39" s="1289"/>
      <c r="CO39" s="1289"/>
      <c r="CP39" s="1289"/>
      <c r="CQ39" s="1289"/>
      <c r="CR39" s="1289"/>
      <c r="CS39" s="1289"/>
      <c r="CT39" s="1289"/>
      <c r="CU39" s="1289"/>
      <c r="CV39" s="1289"/>
      <c r="CW39" s="1289"/>
      <c r="CX39" s="1289"/>
      <c r="CY39" s="1289"/>
      <c r="CZ39" s="1289"/>
      <c r="DA39" s="1289"/>
      <c r="DB39" s="1289"/>
      <c r="DC39" s="1289"/>
      <c r="DD39" s="1290"/>
    </row>
    <row r="40" spans="2:109" ht="13.2" x14ac:dyDescent="0.2">
      <c r="B40" s="1291"/>
      <c r="DD40" s="1291"/>
      <c r="DE40" s="1279"/>
    </row>
    <row r="41" spans="2:109" ht="16.2" x14ac:dyDescent="0.2">
      <c r="B41" s="1292" t="s">
        <v>582</v>
      </c>
      <c r="C41" s="1282"/>
      <c r="D41" s="1282"/>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2"/>
      <c r="AV41" s="1282"/>
      <c r="AW41" s="1282"/>
      <c r="AX41" s="1282"/>
      <c r="AY41" s="1282"/>
      <c r="AZ41" s="1282"/>
      <c r="BA41" s="1282"/>
      <c r="BB41" s="1282"/>
      <c r="BC41" s="1282"/>
      <c r="BD41" s="1282"/>
      <c r="BE41" s="1282"/>
      <c r="BF41" s="1282"/>
      <c r="BG41" s="1282"/>
      <c r="BH41" s="1282"/>
      <c r="BI41" s="1282"/>
      <c r="BJ41" s="1282"/>
      <c r="BK41" s="1282"/>
      <c r="BL41" s="1282"/>
      <c r="BM41" s="1282"/>
      <c r="BN41" s="1282"/>
      <c r="BO41" s="1282"/>
      <c r="BP41" s="1282"/>
      <c r="BQ41" s="1282"/>
      <c r="BR41" s="1282"/>
      <c r="BS41" s="1282"/>
      <c r="BT41" s="1282"/>
      <c r="BU41" s="1282"/>
      <c r="BV41" s="1282"/>
      <c r="BW41" s="1282"/>
      <c r="BX41" s="1282"/>
      <c r="BY41" s="1282"/>
      <c r="BZ41" s="1282"/>
      <c r="CA41" s="1282"/>
      <c r="CB41" s="1282"/>
      <c r="CC41" s="1282"/>
      <c r="CD41" s="1282"/>
      <c r="CE41" s="1282"/>
      <c r="CF41" s="1282"/>
      <c r="CG41" s="1282"/>
      <c r="CH41" s="1282"/>
      <c r="CI41" s="1282"/>
      <c r="CJ41" s="1282"/>
      <c r="CK41" s="1282"/>
      <c r="CL41" s="1282"/>
      <c r="CM41" s="1282"/>
      <c r="CN41" s="1282"/>
      <c r="CO41" s="1282"/>
      <c r="CP41" s="1282"/>
      <c r="CQ41" s="1282"/>
      <c r="CR41" s="1282"/>
      <c r="CS41" s="1282"/>
      <c r="CT41" s="1282"/>
      <c r="CU41" s="1282"/>
      <c r="CV41" s="1282"/>
      <c r="CW41" s="1282"/>
      <c r="CX41" s="1282"/>
      <c r="CY41" s="1282"/>
      <c r="CZ41" s="1282"/>
      <c r="DA41" s="1282"/>
      <c r="DB41" s="1282"/>
      <c r="DC41" s="1282"/>
      <c r="DD41" s="1284"/>
    </row>
    <row r="42" spans="2:109" ht="13.2" x14ac:dyDescent="0.2">
      <c r="B42" s="1286"/>
      <c r="G42" s="1293"/>
      <c r="I42" s="1294"/>
      <c r="J42" s="1294"/>
      <c r="K42" s="1294"/>
      <c r="AM42" s="1293"/>
      <c r="AN42" s="1293" t="s">
        <v>583</v>
      </c>
      <c r="AP42" s="1294"/>
      <c r="AQ42" s="1294"/>
      <c r="AR42" s="1294"/>
      <c r="AY42" s="1293"/>
      <c r="BA42" s="1294"/>
      <c r="BB42" s="1294"/>
      <c r="BC42" s="1294"/>
      <c r="BK42" s="1293"/>
      <c r="BM42" s="1294"/>
      <c r="BN42" s="1294"/>
      <c r="BO42" s="1294"/>
      <c r="BW42" s="1293"/>
      <c r="BY42" s="1294"/>
      <c r="BZ42" s="1294"/>
      <c r="CA42" s="1294"/>
      <c r="CI42" s="1293"/>
      <c r="CK42" s="1294"/>
      <c r="CL42" s="1294"/>
      <c r="CM42" s="1294"/>
      <c r="CU42" s="1293"/>
      <c r="CW42" s="1294"/>
      <c r="CX42" s="1294"/>
      <c r="CY42" s="1294"/>
    </row>
    <row r="43" spans="2:109" ht="13.5" customHeight="1" x14ac:dyDescent="0.2">
      <c r="B43" s="1286"/>
      <c r="AN43" s="1295" t="s">
        <v>584</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ht="13.2" x14ac:dyDescent="0.2">
      <c r="B44" s="1286"/>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ht="13.2" x14ac:dyDescent="0.2">
      <c r="B45" s="1286"/>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ht="13.2" x14ac:dyDescent="0.2">
      <c r="B46" s="1286"/>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ht="13.2" x14ac:dyDescent="0.2">
      <c r="B47" s="1286"/>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ht="13.2" x14ac:dyDescent="0.2">
      <c r="B48" s="1286"/>
      <c r="H48" s="1304"/>
      <c r="I48" s="1304"/>
      <c r="J48" s="1304"/>
      <c r="AN48" s="1304"/>
      <c r="AO48" s="1304"/>
      <c r="AP48" s="1304"/>
      <c r="AZ48" s="1304"/>
      <c r="BA48" s="1304"/>
      <c r="BB48" s="1304"/>
      <c r="BL48" s="1304"/>
      <c r="BM48" s="1304"/>
      <c r="BN48" s="1304"/>
      <c r="BX48" s="1304"/>
      <c r="BY48" s="1304"/>
      <c r="BZ48" s="1304"/>
      <c r="CJ48" s="1304"/>
      <c r="CK48" s="1304"/>
      <c r="CL48" s="1304"/>
      <c r="CV48" s="1304"/>
      <c r="CW48" s="1304"/>
      <c r="CX48" s="1304"/>
    </row>
    <row r="49" spans="1:109" ht="13.2" x14ac:dyDescent="0.2">
      <c r="B49" s="1286"/>
      <c r="AN49" s="1279" t="s">
        <v>585</v>
      </c>
    </row>
    <row r="50" spans="1:109" ht="13.2" x14ac:dyDescent="0.2">
      <c r="B50" s="1286"/>
      <c r="G50" s="1305"/>
      <c r="H50" s="1305"/>
      <c r="I50" s="1305"/>
      <c r="J50" s="1305"/>
      <c r="K50" s="1306"/>
      <c r="L50" s="1306"/>
      <c r="M50" s="1307"/>
      <c r="N50" s="1307"/>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x14ac:dyDescent="0.2">
      <c r="B51" s="1286"/>
      <c r="G51" s="1312"/>
      <c r="H51" s="1312"/>
      <c r="I51" s="1313"/>
      <c r="J51" s="1313"/>
      <c r="K51" s="1314"/>
      <c r="L51" s="1314"/>
      <c r="M51" s="1314"/>
      <c r="N51" s="1314"/>
      <c r="AM51" s="1304"/>
      <c r="AN51" s="1315" t="s">
        <v>586</v>
      </c>
      <c r="AO51" s="1315"/>
      <c r="AP51" s="1315"/>
      <c r="AQ51" s="1315"/>
      <c r="AR51" s="1315"/>
      <c r="AS51" s="1315"/>
      <c r="AT51" s="1315"/>
      <c r="AU51" s="1315"/>
      <c r="AV51" s="1315"/>
      <c r="AW51" s="1315"/>
      <c r="AX51" s="1315"/>
      <c r="AY51" s="1315"/>
      <c r="AZ51" s="1315"/>
      <c r="BA51" s="1315"/>
      <c r="BB51" s="1315" t="s">
        <v>587</v>
      </c>
      <c r="BC51" s="1315"/>
      <c r="BD51" s="1315"/>
      <c r="BE51" s="1315"/>
      <c r="BF51" s="1315"/>
      <c r="BG51" s="1315"/>
      <c r="BH51" s="1315"/>
      <c r="BI51" s="1315"/>
      <c r="BJ51" s="1315"/>
      <c r="BK51" s="1315"/>
      <c r="BL51" s="1315"/>
      <c r="BM51" s="1315"/>
      <c r="BN51" s="1315"/>
      <c r="BO51" s="1315"/>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2" x14ac:dyDescent="0.2">
      <c r="B52" s="1286"/>
      <c r="G52" s="1312"/>
      <c r="H52" s="1312"/>
      <c r="I52" s="1313"/>
      <c r="J52" s="1313"/>
      <c r="K52" s="1314"/>
      <c r="L52" s="1314"/>
      <c r="M52" s="1314"/>
      <c r="N52" s="1314"/>
      <c r="AM52" s="13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1294"/>
      <c r="B53" s="1286"/>
      <c r="G53" s="1312"/>
      <c r="H53" s="1312"/>
      <c r="I53" s="1305"/>
      <c r="J53" s="1305"/>
      <c r="K53" s="1314"/>
      <c r="L53" s="1314"/>
      <c r="M53" s="1314"/>
      <c r="N53" s="1314"/>
      <c r="AM53" s="1304"/>
      <c r="AN53" s="1315"/>
      <c r="AO53" s="1315"/>
      <c r="AP53" s="1315"/>
      <c r="AQ53" s="1315"/>
      <c r="AR53" s="1315"/>
      <c r="AS53" s="1315"/>
      <c r="AT53" s="1315"/>
      <c r="AU53" s="1315"/>
      <c r="AV53" s="1315"/>
      <c r="AW53" s="1315"/>
      <c r="AX53" s="1315"/>
      <c r="AY53" s="1315"/>
      <c r="AZ53" s="1315"/>
      <c r="BA53" s="1315"/>
      <c r="BB53" s="1315" t="s">
        <v>588</v>
      </c>
      <c r="BC53" s="1315"/>
      <c r="BD53" s="1315"/>
      <c r="BE53" s="1315"/>
      <c r="BF53" s="1315"/>
      <c r="BG53" s="1315"/>
      <c r="BH53" s="1315"/>
      <c r="BI53" s="1315"/>
      <c r="BJ53" s="1315"/>
      <c r="BK53" s="1315"/>
      <c r="BL53" s="1315"/>
      <c r="BM53" s="1315"/>
      <c r="BN53" s="1315"/>
      <c r="BO53" s="1315"/>
      <c r="BP53" s="1316">
        <v>54</v>
      </c>
      <c r="BQ53" s="1316"/>
      <c r="BR53" s="1316"/>
      <c r="BS53" s="1316"/>
      <c r="BT53" s="1316"/>
      <c r="BU53" s="1316"/>
      <c r="BV53" s="1316"/>
      <c r="BW53" s="1316"/>
      <c r="BX53" s="1316">
        <v>56</v>
      </c>
      <c r="BY53" s="1316"/>
      <c r="BZ53" s="1316"/>
      <c r="CA53" s="1316"/>
      <c r="CB53" s="1316"/>
      <c r="CC53" s="1316"/>
      <c r="CD53" s="1316"/>
      <c r="CE53" s="1316"/>
      <c r="CF53" s="1316">
        <v>57.9</v>
      </c>
      <c r="CG53" s="1316"/>
      <c r="CH53" s="1316"/>
      <c r="CI53" s="1316"/>
      <c r="CJ53" s="1316"/>
      <c r="CK53" s="1316"/>
      <c r="CL53" s="1316"/>
      <c r="CM53" s="1316"/>
      <c r="CN53" s="1316">
        <v>59.4</v>
      </c>
      <c r="CO53" s="1316"/>
      <c r="CP53" s="1316"/>
      <c r="CQ53" s="1316"/>
      <c r="CR53" s="1316"/>
      <c r="CS53" s="1316"/>
      <c r="CT53" s="1316"/>
      <c r="CU53" s="1316"/>
      <c r="CV53" s="1316">
        <v>55.1</v>
      </c>
      <c r="CW53" s="1316"/>
      <c r="CX53" s="1316"/>
      <c r="CY53" s="1316"/>
      <c r="CZ53" s="1316"/>
      <c r="DA53" s="1316"/>
      <c r="DB53" s="1316"/>
      <c r="DC53" s="1316"/>
    </row>
    <row r="54" spans="1:109" ht="13.2" x14ac:dyDescent="0.2">
      <c r="A54" s="1294"/>
      <c r="B54" s="1286"/>
      <c r="G54" s="1312"/>
      <c r="H54" s="1312"/>
      <c r="I54" s="1305"/>
      <c r="J54" s="1305"/>
      <c r="K54" s="1314"/>
      <c r="L54" s="1314"/>
      <c r="M54" s="1314"/>
      <c r="N54" s="1314"/>
      <c r="AM54" s="13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1294"/>
      <c r="B55" s="1286"/>
      <c r="G55" s="1305"/>
      <c r="H55" s="1305"/>
      <c r="I55" s="1305"/>
      <c r="J55" s="1305"/>
      <c r="K55" s="1314"/>
      <c r="L55" s="1314"/>
      <c r="M55" s="1314"/>
      <c r="N55" s="1314"/>
      <c r="AN55" s="1311" t="s">
        <v>589</v>
      </c>
      <c r="AO55" s="1311"/>
      <c r="AP55" s="1311"/>
      <c r="AQ55" s="1311"/>
      <c r="AR55" s="1311"/>
      <c r="AS55" s="1311"/>
      <c r="AT55" s="1311"/>
      <c r="AU55" s="1311"/>
      <c r="AV55" s="1311"/>
      <c r="AW55" s="1311"/>
      <c r="AX55" s="1311"/>
      <c r="AY55" s="1311"/>
      <c r="AZ55" s="1311"/>
      <c r="BA55" s="1311"/>
      <c r="BB55" s="1315" t="s">
        <v>587</v>
      </c>
      <c r="BC55" s="1315"/>
      <c r="BD55" s="1315"/>
      <c r="BE55" s="1315"/>
      <c r="BF55" s="1315"/>
      <c r="BG55" s="1315"/>
      <c r="BH55" s="1315"/>
      <c r="BI55" s="1315"/>
      <c r="BJ55" s="1315"/>
      <c r="BK55" s="1315"/>
      <c r="BL55" s="1315"/>
      <c r="BM55" s="1315"/>
      <c r="BN55" s="1315"/>
      <c r="BO55" s="1315"/>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ht="13.2" x14ac:dyDescent="0.2">
      <c r="A56" s="1294"/>
      <c r="B56" s="1286"/>
      <c r="G56" s="1305"/>
      <c r="H56" s="1305"/>
      <c r="I56" s="1305"/>
      <c r="J56" s="1305"/>
      <c r="K56" s="1314"/>
      <c r="L56" s="1314"/>
      <c r="M56" s="1314"/>
      <c r="N56" s="1314"/>
      <c r="AN56" s="1311"/>
      <c r="AO56" s="1311"/>
      <c r="AP56" s="1311"/>
      <c r="AQ56" s="1311"/>
      <c r="AR56" s="1311"/>
      <c r="AS56" s="1311"/>
      <c r="AT56" s="1311"/>
      <c r="AU56" s="1311"/>
      <c r="AV56" s="1311"/>
      <c r="AW56" s="1311"/>
      <c r="AX56" s="1311"/>
      <c r="AY56" s="1311"/>
      <c r="AZ56" s="1311"/>
      <c r="BA56" s="1311"/>
      <c r="BB56" s="1315"/>
      <c r="BC56" s="1315"/>
      <c r="BD56" s="1315"/>
      <c r="BE56" s="1315"/>
      <c r="BF56" s="1315"/>
      <c r="BG56" s="1315"/>
      <c r="BH56" s="1315"/>
      <c r="BI56" s="1315"/>
      <c r="BJ56" s="1315"/>
      <c r="BK56" s="1315"/>
      <c r="BL56" s="1315"/>
      <c r="BM56" s="1315"/>
      <c r="BN56" s="1315"/>
      <c r="BO56" s="1315"/>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1294" customFormat="1" ht="13.2" x14ac:dyDescent="0.2">
      <c r="B57" s="1317"/>
      <c r="G57" s="1305"/>
      <c r="H57" s="1305"/>
      <c r="I57" s="1318"/>
      <c r="J57" s="1318"/>
      <c r="K57" s="1314"/>
      <c r="L57" s="1314"/>
      <c r="M57" s="1314"/>
      <c r="N57" s="1314"/>
      <c r="AM57" s="1279"/>
      <c r="AN57" s="1311"/>
      <c r="AO57" s="1311"/>
      <c r="AP57" s="1311"/>
      <c r="AQ57" s="1311"/>
      <c r="AR57" s="1311"/>
      <c r="AS57" s="1311"/>
      <c r="AT57" s="1311"/>
      <c r="AU57" s="1311"/>
      <c r="AV57" s="1311"/>
      <c r="AW57" s="1311"/>
      <c r="AX57" s="1311"/>
      <c r="AY57" s="1311"/>
      <c r="AZ57" s="1311"/>
      <c r="BA57" s="1311"/>
      <c r="BB57" s="1315" t="s">
        <v>588</v>
      </c>
      <c r="BC57" s="1315"/>
      <c r="BD57" s="1315"/>
      <c r="BE57" s="1315"/>
      <c r="BF57" s="1315"/>
      <c r="BG57" s="1315"/>
      <c r="BH57" s="1315"/>
      <c r="BI57" s="1315"/>
      <c r="BJ57" s="1315"/>
      <c r="BK57" s="1315"/>
      <c r="BL57" s="1315"/>
      <c r="BM57" s="1315"/>
      <c r="BN57" s="1315"/>
      <c r="BO57" s="1315"/>
      <c r="BP57" s="1316">
        <v>56.3</v>
      </c>
      <c r="BQ57" s="1316"/>
      <c r="BR57" s="1316"/>
      <c r="BS57" s="1316"/>
      <c r="BT57" s="1316"/>
      <c r="BU57" s="1316"/>
      <c r="BV57" s="1316"/>
      <c r="BW57" s="1316"/>
      <c r="BX57" s="1316">
        <v>57.7</v>
      </c>
      <c r="BY57" s="1316"/>
      <c r="BZ57" s="1316"/>
      <c r="CA57" s="1316"/>
      <c r="CB57" s="1316"/>
      <c r="CC57" s="1316"/>
      <c r="CD57" s="1316"/>
      <c r="CE57" s="1316"/>
      <c r="CF57" s="1316">
        <v>58.9</v>
      </c>
      <c r="CG57" s="1316"/>
      <c r="CH57" s="1316"/>
      <c r="CI57" s="1316"/>
      <c r="CJ57" s="1316"/>
      <c r="CK57" s="1316"/>
      <c r="CL57" s="1316"/>
      <c r="CM57" s="1316"/>
      <c r="CN57" s="1316">
        <v>60</v>
      </c>
      <c r="CO57" s="1316"/>
      <c r="CP57" s="1316"/>
      <c r="CQ57" s="1316"/>
      <c r="CR57" s="1316"/>
      <c r="CS57" s="1316"/>
      <c r="CT57" s="1316"/>
      <c r="CU57" s="1316"/>
      <c r="CV57" s="1316">
        <v>60.9</v>
      </c>
      <c r="CW57" s="1316"/>
      <c r="CX57" s="1316"/>
      <c r="CY57" s="1316"/>
      <c r="CZ57" s="1316"/>
      <c r="DA57" s="1316"/>
      <c r="DB57" s="1316"/>
      <c r="DC57" s="1316"/>
      <c r="DD57" s="1319"/>
      <c r="DE57" s="1317"/>
    </row>
    <row r="58" spans="1:109" s="1294" customFormat="1" ht="13.2" x14ac:dyDescent="0.2">
      <c r="A58" s="1279"/>
      <c r="B58" s="1317"/>
      <c r="G58" s="1305"/>
      <c r="H58" s="1305"/>
      <c r="I58" s="1318"/>
      <c r="J58" s="1318"/>
      <c r="K58" s="1314"/>
      <c r="L58" s="1314"/>
      <c r="M58" s="1314"/>
      <c r="N58" s="1314"/>
      <c r="AM58" s="1279"/>
      <c r="AN58" s="1311"/>
      <c r="AO58" s="1311"/>
      <c r="AP58" s="1311"/>
      <c r="AQ58" s="1311"/>
      <c r="AR58" s="1311"/>
      <c r="AS58" s="1311"/>
      <c r="AT58" s="1311"/>
      <c r="AU58" s="1311"/>
      <c r="AV58" s="1311"/>
      <c r="AW58" s="1311"/>
      <c r="AX58" s="1311"/>
      <c r="AY58" s="1311"/>
      <c r="AZ58" s="1311"/>
      <c r="BA58" s="1311"/>
      <c r="BB58" s="1315"/>
      <c r="BC58" s="1315"/>
      <c r="BD58" s="1315"/>
      <c r="BE58" s="1315"/>
      <c r="BF58" s="1315"/>
      <c r="BG58" s="1315"/>
      <c r="BH58" s="1315"/>
      <c r="BI58" s="1315"/>
      <c r="BJ58" s="1315"/>
      <c r="BK58" s="1315"/>
      <c r="BL58" s="1315"/>
      <c r="BM58" s="1315"/>
      <c r="BN58" s="1315"/>
      <c r="BO58" s="1315"/>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1319"/>
      <c r="DE58" s="1317"/>
    </row>
    <row r="59" spans="1:109" s="1294" customFormat="1" ht="13.2" x14ac:dyDescent="0.2">
      <c r="A59" s="1279"/>
      <c r="B59" s="1317"/>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7"/>
    </row>
    <row r="60" spans="1:109" s="1294" customFormat="1" ht="13.2" x14ac:dyDescent="0.2">
      <c r="A60" s="1279"/>
      <c r="B60" s="1317"/>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7"/>
    </row>
    <row r="61" spans="1:109" s="1294" customFormat="1" ht="13.2" x14ac:dyDescent="0.2">
      <c r="A61" s="1279"/>
      <c r="B61" s="1321"/>
      <c r="C61" s="1322"/>
      <c r="D61" s="1322"/>
      <c r="E61" s="1322"/>
      <c r="F61" s="1322"/>
      <c r="G61" s="1322"/>
      <c r="H61" s="1322"/>
      <c r="I61" s="1322"/>
      <c r="J61" s="1322"/>
      <c r="K61" s="1322"/>
      <c r="L61" s="1322"/>
      <c r="M61" s="1323"/>
      <c r="N61" s="1323"/>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3"/>
      <c r="AT61" s="1323"/>
      <c r="AU61" s="1322"/>
      <c r="AV61" s="1322"/>
      <c r="AW61" s="1322"/>
      <c r="AX61" s="1322"/>
      <c r="AY61" s="1322"/>
      <c r="AZ61" s="1322"/>
      <c r="BA61" s="1322"/>
      <c r="BB61" s="1322"/>
      <c r="BC61" s="1322"/>
      <c r="BD61" s="1322"/>
      <c r="BE61" s="1323"/>
      <c r="BF61" s="1323"/>
      <c r="BG61" s="1322"/>
      <c r="BH61" s="1322"/>
      <c r="BI61" s="1322"/>
      <c r="BJ61" s="1322"/>
      <c r="BK61" s="1322"/>
      <c r="BL61" s="1322"/>
      <c r="BM61" s="1322"/>
      <c r="BN61" s="1322"/>
      <c r="BO61" s="1322"/>
      <c r="BP61" s="1322"/>
      <c r="BQ61" s="1323"/>
      <c r="BR61" s="1323"/>
      <c r="BS61" s="1322"/>
      <c r="BT61" s="1322"/>
      <c r="BU61" s="1322"/>
      <c r="BV61" s="1322"/>
      <c r="BW61" s="1322"/>
      <c r="BX61" s="1322"/>
      <c r="BY61" s="1322"/>
      <c r="BZ61" s="1322"/>
      <c r="CA61" s="1322"/>
      <c r="CB61" s="1322"/>
      <c r="CC61" s="1323"/>
      <c r="CD61" s="1323"/>
      <c r="CE61" s="1322"/>
      <c r="CF61" s="1322"/>
      <c r="CG61" s="1322"/>
      <c r="CH61" s="1322"/>
      <c r="CI61" s="1322"/>
      <c r="CJ61" s="1322"/>
      <c r="CK61" s="1322"/>
      <c r="CL61" s="1322"/>
      <c r="CM61" s="1322"/>
      <c r="CN61" s="1322"/>
      <c r="CO61" s="1323"/>
      <c r="CP61" s="1323"/>
      <c r="CQ61" s="1322"/>
      <c r="CR61" s="1322"/>
      <c r="CS61" s="1322"/>
      <c r="CT61" s="1322"/>
      <c r="CU61" s="1322"/>
      <c r="CV61" s="1322"/>
      <c r="CW61" s="1322"/>
      <c r="CX61" s="1322"/>
      <c r="CY61" s="1322"/>
      <c r="CZ61" s="1322"/>
      <c r="DA61" s="1323"/>
      <c r="DB61" s="1323"/>
      <c r="DC61" s="1323"/>
      <c r="DD61" s="1324"/>
      <c r="DE61" s="1317"/>
    </row>
    <row r="62" spans="1:109" ht="13.2" x14ac:dyDescent="0.2">
      <c r="B62" s="1291"/>
      <c r="C62" s="1291"/>
      <c r="D62" s="1291"/>
      <c r="E62" s="1291"/>
      <c r="F62" s="1291"/>
      <c r="G62" s="1291"/>
      <c r="H62" s="1291"/>
      <c r="I62" s="1291"/>
      <c r="J62" s="1291"/>
      <c r="K62" s="1291"/>
      <c r="L62" s="1291"/>
      <c r="M62" s="1291"/>
      <c r="N62" s="1291"/>
      <c r="O62" s="1291"/>
      <c r="P62" s="1291"/>
      <c r="Q62" s="1291"/>
      <c r="R62" s="1291"/>
      <c r="S62" s="1291"/>
      <c r="T62" s="1291"/>
      <c r="U62" s="1291"/>
      <c r="V62" s="1291"/>
      <c r="W62" s="1291"/>
      <c r="X62" s="1291"/>
      <c r="Y62" s="1291"/>
      <c r="Z62" s="1291"/>
      <c r="AA62" s="1291"/>
      <c r="AB62" s="1291"/>
      <c r="AC62" s="1291"/>
      <c r="AD62" s="1291"/>
      <c r="AE62" s="1291"/>
      <c r="AF62" s="1291"/>
      <c r="AG62" s="1291"/>
      <c r="AH62" s="1291"/>
      <c r="AI62" s="1291"/>
      <c r="AJ62" s="1291"/>
      <c r="AK62" s="1291"/>
      <c r="AL62" s="1291"/>
      <c r="AM62" s="1291"/>
      <c r="AN62" s="1291"/>
      <c r="AO62" s="1291"/>
      <c r="AP62" s="1291"/>
      <c r="AQ62" s="1291"/>
      <c r="AR62" s="1291"/>
      <c r="AS62" s="1291"/>
      <c r="AT62" s="1291"/>
      <c r="AU62" s="1291"/>
      <c r="AV62" s="1291"/>
      <c r="AW62" s="1291"/>
      <c r="AX62" s="1291"/>
      <c r="AY62" s="1291"/>
      <c r="AZ62" s="1291"/>
      <c r="BA62" s="1291"/>
      <c r="BB62" s="1291"/>
      <c r="BC62" s="1291"/>
      <c r="BD62" s="1291"/>
      <c r="BE62" s="1291"/>
      <c r="BF62" s="1291"/>
      <c r="BG62" s="1291"/>
      <c r="BH62" s="1291"/>
      <c r="BI62" s="1291"/>
      <c r="BJ62" s="1291"/>
      <c r="BK62" s="1291"/>
      <c r="BL62" s="1291"/>
      <c r="BM62" s="1291"/>
      <c r="BN62" s="1291"/>
      <c r="BO62" s="1291"/>
      <c r="BP62" s="1291"/>
      <c r="BQ62" s="1291"/>
      <c r="BR62" s="1291"/>
      <c r="BS62" s="1291"/>
      <c r="BT62" s="1291"/>
      <c r="BU62" s="1291"/>
      <c r="BV62" s="1291"/>
      <c r="BW62" s="1291"/>
      <c r="BX62" s="1291"/>
      <c r="BY62" s="1291"/>
      <c r="BZ62" s="1291"/>
      <c r="CA62" s="1291"/>
      <c r="CB62" s="1291"/>
      <c r="CC62" s="1291"/>
      <c r="CD62" s="1291"/>
      <c r="CE62" s="1291"/>
      <c r="CF62" s="1291"/>
      <c r="CG62" s="1291"/>
      <c r="CH62" s="1291"/>
      <c r="CI62" s="1291"/>
      <c r="CJ62" s="1291"/>
      <c r="CK62" s="1291"/>
      <c r="CL62" s="1291"/>
      <c r="CM62" s="1291"/>
      <c r="CN62" s="1291"/>
      <c r="CO62" s="1291"/>
      <c r="CP62" s="1291"/>
      <c r="CQ62" s="1291"/>
      <c r="CR62" s="1291"/>
      <c r="CS62" s="1291"/>
      <c r="CT62" s="1291"/>
      <c r="CU62" s="1291"/>
      <c r="CV62" s="1291"/>
      <c r="CW62" s="1291"/>
      <c r="CX62" s="1291"/>
      <c r="CY62" s="1291"/>
      <c r="CZ62" s="1291"/>
      <c r="DA62" s="1291"/>
      <c r="DB62" s="1291"/>
      <c r="DC62" s="1291"/>
      <c r="DD62" s="1291"/>
      <c r="DE62" s="1279"/>
    </row>
    <row r="63" spans="1:109" ht="16.2" x14ac:dyDescent="0.2">
      <c r="B63" s="1325" t="s">
        <v>590</v>
      </c>
    </row>
    <row r="64" spans="1:109" ht="13.2" x14ac:dyDescent="0.2">
      <c r="B64" s="1286"/>
      <c r="G64" s="1293"/>
      <c r="I64" s="1326"/>
      <c r="J64" s="1326"/>
      <c r="K64" s="1326"/>
      <c r="L64" s="1326"/>
      <c r="M64" s="1326"/>
      <c r="N64" s="1327"/>
      <c r="AM64" s="1293"/>
      <c r="AN64" s="1293" t="s">
        <v>583</v>
      </c>
      <c r="AP64" s="1294"/>
      <c r="AQ64" s="1294"/>
      <c r="AR64" s="1294"/>
      <c r="AY64" s="1293"/>
      <c r="BA64" s="1294"/>
      <c r="BB64" s="1294"/>
      <c r="BC64" s="1294"/>
      <c r="BK64" s="1293"/>
      <c r="BM64" s="1294"/>
      <c r="BN64" s="1294"/>
      <c r="BO64" s="1294"/>
      <c r="BW64" s="1293"/>
      <c r="BY64" s="1294"/>
      <c r="BZ64" s="1294"/>
      <c r="CA64" s="1294"/>
      <c r="CI64" s="1293"/>
      <c r="CK64" s="1294"/>
      <c r="CL64" s="1294"/>
      <c r="CM64" s="1294"/>
      <c r="CU64" s="1293"/>
      <c r="CW64" s="1294"/>
      <c r="CX64" s="1294"/>
      <c r="CY64" s="1294"/>
    </row>
    <row r="65" spans="2:107" ht="13.2" x14ac:dyDescent="0.2">
      <c r="B65" s="1286"/>
      <c r="AN65" s="1295" t="s">
        <v>591</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ht="13.2" x14ac:dyDescent="0.2">
      <c r="B66" s="1286"/>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ht="13.2" x14ac:dyDescent="0.2">
      <c r="B67" s="1286"/>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ht="13.2" x14ac:dyDescent="0.2">
      <c r="B68" s="1286"/>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ht="13.2" x14ac:dyDescent="0.2">
      <c r="B69" s="1286"/>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ht="13.2" x14ac:dyDescent="0.2">
      <c r="B70" s="1286"/>
      <c r="H70" s="1328"/>
      <c r="I70" s="1328"/>
      <c r="J70" s="1329"/>
      <c r="K70" s="1329"/>
      <c r="L70" s="1330"/>
      <c r="M70" s="1329"/>
      <c r="N70" s="1330"/>
      <c r="AN70" s="1304"/>
      <c r="AO70" s="1304"/>
      <c r="AP70" s="1304"/>
      <c r="AZ70" s="1304"/>
      <c r="BA70" s="1304"/>
      <c r="BB70" s="1304"/>
      <c r="BL70" s="1304"/>
      <c r="BM70" s="1304"/>
      <c r="BN70" s="1304"/>
      <c r="BX70" s="1304"/>
      <c r="BY70" s="1304"/>
      <c r="BZ70" s="1304"/>
      <c r="CJ70" s="1304"/>
      <c r="CK70" s="1304"/>
      <c r="CL70" s="1304"/>
      <c r="CV70" s="1304"/>
      <c r="CW70" s="1304"/>
      <c r="CX70" s="1304"/>
    </row>
    <row r="71" spans="2:107" ht="13.2" x14ac:dyDescent="0.2">
      <c r="B71" s="1286"/>
      <c r="G71" s="1331"/>
      <c r="I71" s="1332"/>
      <c r="J71" s="1329"/>
      <c r="K71" s="1329"/>
      <c r="L71" s="1330"/>
      <c r="M71" s="1329"/>
      <c r="N71" s="1330"/>
      <c r="AM71" s="1331"/>
      <c r="AN71" s="1279" t="s">
        <v>585</v>
      </c>
    </row>
    <row r="72" spans="2:107" ht="13.2" x14ac:dyDescent="0.2">
      <c r="B72" s="1286"/>
      <c r="G72" s="1305"/>
      <c r="H72" s="1305"/>
      <c r="I72" s="1305"/>
      <c r="J72" s="1305"/>
      <c r="K72" s="1306"/>
      <c r="L72" s="1306"/>
      <c r="M72" s="1307"/>
      <c r="N72" s="1307"/>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ht="13.2" x14ac:dyDescent="0.2">
      <c r="B73" s="1286"/>
      <c r="G73" s="1312"/>
      <c r="H73" s="1312"/>
      <c r="I73" s="1312"/>
      <c r="J73" s="1312"/>
      <c r="K73" s="1333"/>
      <c r="L73" s="1333"/>
      <c r="M73" s="1333"/>
      <c r="N73" s="1333"/>
      <c r="AM73" s="1304"/>
      <c r="AN73" s="1315" t="s">
        <v>586</v>
      </c>
      <c r="AO73" s="1315"/>
      <c r="AP73" s="1315"/>
      <c r="AQ73" s="1315"/>
      <c r="AR73" s="1315"/>
      <c r="AS73" s="1315"/>
      <c r="AT73" s="1315"/>
      <c r="AU73" s="1315"/>
      <c r="AV73" s="1315"/>
      <c r="AW73" s="1315"/>
      <c r="AX73" s="1315"/>
      <c r="AY73" s="1315"/>
      <c r="AZ73" s="1315"/>
      <c r="BA73" s="1315"/>
      <c r="BB73" s="1315" t="s">
        <v>587</v>
      </c>
      <c r="BC73" s="1315"/>
      <c r="BD73" s="1315"/>
      <c r="BE73" s="1315"/>
      <c r="BF73" s="1315"/>
      <c r="BG73" s="1315"/>
      <c r="BH73" s="1315"/>
      <c r="BI73" s="1315"/>
      <c r="BJ73" s="1315"/>
      <c r="BK73" s="1315"/>
      <c r="BL73" s="1315"/>
      <c r="BM73" s="1315"/>
      <c r="BN73" s="1315"/>
      <c r="BO73" s="1315"/>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2" x14ac:dyDescent="0.2">
      <c r="B74" s="1286"/>
      <c r="G74" s="1312"/>
      <c r="H74" s="1312"/>
      <c r="I74" s="1312"/>
      <c r="J74" s="1312"/>
      <c r="K74" s="1333"/>
      <c r="L74" s="1333"/>
      <c r="M74" s="1333"/>
      <c r="N74" s="1333"/>
      <c r="AM74" s="13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1286"/>
      <c r="G75" s="1312"/>
      <c r="H75" s="1312"/>
      <c r="I75" s="1305"/>
      <c r="J75" s="1305"/>
      <c r="K75" s="1314"/>
      <c r="L75" s="1314"/>
      <c r="M75" s="1314"/>
      <c r="N75" s="1314"/>
      <c r="AM75" s="1304"/>
      <c r="AN75" s="1315"/>
      <c r="AO75" s="1315"/>
      <c r="AP75" s="1315"/>
      <c r="AQ75" s="1315"/>
      <c r="AR75" s="1315"/>
      <c r="AS75" s="1315"/>
      <c r="AT75" s="1315"/>
      <c r="AU75" s="1315"/>
      <c r="AV75" s="1315"/>
      <c r="AW75" s="1315"/>
      <c r="AX75" s="1315"/>
      <c r="AY75" s="1315"/>
      <c r="AZ75" s="1315"/>
      <c r="BA75" s="1315"/>
      <c r="BB75" s="1315" t="s">
        <v>592</v>
      </c>
      <c r="BC75" s="1315"/>
      <c r="BD75" s="1315"/>
      <c r="BE75" s="1315"/>
      <c r="BF75" s="1315"/>
      <c r="BG75" s="1315"/>
      <c r="BH75" s="1315"/>
      <c r="BI75" s="1315"/>
      <c r="BJ75" s="1315"/>
      <c r="BK75" s="1315"/>
      <c r="BL75" s="1315"/>
      <c r="BM75" s="1315"/>
      <c r="BN75" s="1315"/>
      <c r="BO75" s="1315"/>
      <c r="BP75" s="1316">
        <v>4.2</v>
      </c>
      <c r="BQ75" s="1316"/>
      <c r="BR75" s="1316"/>
      <c r="BS75" s="1316"/>
      <c r="BT75" s="1316"/>
      <c r="BU75" s="1316"/>
      <c r="BV75" s="1316"/>
      <c r="BW75" s="1316"/>
      <c r="BX75" s="1316">
        <v>4.5</v>
      </c>
      <c r="BY75" s="1316"/>
      <c r="BZ75" s="1316"/>
      <c r="CA75" s="1316"/>
      <c r="CB75" s="1316"/>
      <c r="CC75" s="1316"/>
      <c r="CD75" s="1316"/>
      <c r="CE75" s="1316"/>
      <c r="CF75" s="1316">
        <v>3.8</v>
      </c>
      <c r="CG75" s="1316"/>
      <c r="CH75" s="1316"/>
      <c r="CI75" s="1316"/>
      <c r="CJ75" s="1316"/>
      <c r="CK75" s="1316"/>
      <c r="CL75" s="1316"/>
      <c r="CM75" s="1316"/>
      <c r="CN75" s="1316">
        <v>3.2</v>
      </c>
      <c r="CO75" s="1316"/>
      <c r="CP75" s="1316"/>
      <c r="CQ75" s="1316"/>
      <c r="CR75" s="1316"/>
      <c r="CS75" s="1316"/>
      <c r="CT75" s="1316"/>
      <c r="CU75" s="1316"/>
      <c r="CV75" s="1316">
        <v>2.2000000000000002</v>
      </c>
      <c r="CW75" s="1316"/>
      <c r="CX75" s="1316"/>
      <c r="CY75" s="1316"/>
      <c r="CZ75" s="1316"/>
      <c r="DA75" s="1316"/>
      <c r="DB75" s="1316"/>
      <c r="DC75" s="1316"/>
    </row>
    <row r="76" spans="2:107" ht="13.2" x14ac:dyDescent="0.2">
      <c r="B76" s="1286"/>
      <c r="G76" s="1312"/>
      <c r="H76" s="1312"/>
      <c r="I76" s="1305"/>
      <c r="J76" s="1305"/>
      <c r="K76" s="1314"/>
      <c r="L76" s="1314"/>
      <c r="M76" s="1314"/>
      <c r="N76" s="1314"/>
      <c r="AM76" s="13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1286"/>
      <c r="G77" s="1305"/>
      <c r="H77" s="1305"/>
      <c r="I77" s="1305"/>
      <c r="J77" s="1305"/>
      <c r="K77" s="1333"/>
      <c r="L77" s="1333"/>
      <c r="M77" s="1333"/>
      <c r="N77" s="1333"/>
      <c r="AN77" s="1311" t="s">
        <v>589</v>
      </c>
      <c r="AO77" s="1311"/>
      <c r="AP77" s="1311"/>
      <c r="AQ77" s="1311"/>
      <c r="AR77" s="1311"/>
      <c r="AS77" s="1311"/>
      <c r="AT77" s="1311"/>
      <c r="AU77" s="1311"/>
      <c r="AV77" s="1311"/>
      <c r="AW77" s="1311"/>
      <c r="AX77" s="1311"/>
      <c r="AY77" s="1311"/>
      <c r="AZ77" s="1311"/>
      <c r="BA77" s="1311"/>
      <c r="BB77" s="1315" t="s">
        <v>587</v>
      </c>
      <c r="BC77" s="1315"/>
      <c r="BD77" s="1315"/>
      <c r="BE77" s="1315"/>
      <c r="BF77" s="1315"/>
      <c r="BG77" s="1315"/>
      <c r="BH77" s="1315"/>
      <c r="BI77" s="1315"/>
      <c r="BJ77" s="1315"/>
      <c r="BK77" s="1315"/>
      <c r="BL77" s="1315"/>
      <c r="BM77" s="1315"/>
      <c r="BN77" s="1315"/>
      <c r="BO77" s="1315"/>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ht="13.2" x14ac:dyDescent="0.2">
      <c r="B78" s="1286"/>
      <c r="G78" s="1305"/>
      <c r="H78" s="1305"/>
      <c r="I78" s="1305"/>
      <c r="J78" s="1305"/>
      <c r="K78" s="1333"/>
      <c r="L78" s="1333"/>
      <c r="M78" s="1333"/>
      <c r="N78" s="1333"/>
      <c r="AN78" s="1311"/>
      <c r="AO78" s="1311"/>
      <c r="AP78" s="1311"/>
      <c r="AQ78" s="1311"/>
      <c r="AR78" s="1311"/>
      <c r="AS78" s="1311"/>
      <c r="AT78" s="1311"/>
      <c r="AU78" s="1311"/>
      <c r="AV78" s="1311"/>
      <c r="AW78" s="1311"/>
      <c r="AX78" s="1311"/>
      <c r="AY78" s="1311"/>
      <c r="AZ78" s="1311"/>
      <c r="BA78" s="1311"/>
      <c r="BB78" s="1315"/>
      <c r="BC78" s="1315"/>
      <c r="BD78" s="1315"/>
      <c r="BE78" s="1315"/>
      <c r="BF78" s="1315"/>
      <c r="BG78" s="1315"/>
      <c r="BH78" s="1315"/>
      <c r="BI78" s="1315"/>
      <c r="BJ78" s="1315"/>
      <c r="BK78" s="1315"/>
      <c r="BL78" s="1315"/>
      <c r="BM78" s="1315"/>
      <c r="BN78" s="1315"/>
      <c r="BO78" s="1315"/>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1286"/>
      <c r="G79" s="1305"/>
      <c r="H79" s="1305"/>
      <c r="I79" s="1318"/>
      <c r="J79" s="1318"/>
      <c r="K79" s="1334"/>
      <c r="L79" s="1334"/>
      <c r="M79" s="1334"/>
      <c r="N79" s="1334"/>
      <c r="AN79" s="1311"/>
      <c r="AO79" s="1311"/>
      <c r="AP79" s="1311"/>
      <c r="AQ79" s="1311"/>
      <c r="AR79" s="1311"/>
      <c r="AS79" s="1311"/>
      <c r="AT79" s="1311"/>
      <c r="AU79" s="1311"/>
      <c r="AV79" s="1311"/>
      <c r="AW79" s="1311"/>
      <c r="AX79" s="1311"/>
      <c r="AY79" s="1311"/>
      <c r="AZ79" s="1311"/>
      <c r="BA79" s="1311"/>
      <c r="BB79" s="1315" t="s">
        <v>592</v>
      </c>
      <c r="BC79" s="1315"/>
      <c r="BD79" s="1315"/>
      <c r="BE79" s="1315"/>
      <c r="BF79" s="1315"/>
      <c r="BG79" s="1315"/>
      <c r="BH79" s="1315"/>
      <c r="BI79" s="1315"/>
      <c r="BJ79" s="1315"/>
      <c r="BK79" s="1315"/>
      <c r="BL79" s="1315"/>
      <c r="BM79" s="1315"/>
      <c r="BN79" s="1315"/>
      <c r="BO79" s="1315"/>
      <c r="BP79" s="1316">
        <v>7.4</v>
      </c>
      <c r="BQ79" s="1316"/>
      <c r="BR79" s="1316"/>
      <c r="BS79" s="1316"/>
      <c r="BT79" s="1316"/>
      <c r="BU79" s="1316"/>
      <c r="BV79" s="1316"/>
      <c r="BW79" s="1316"/>
      <c r="BX79" s="1316">
        <v>7.1</v>
      </c>
      <c r="BY79" s="1316"/>
      <c r="BZ79" s="1316"/>
      <c r="CA79" s="1316"/>
      <c r="CB79" s="1316"/>
      <c r="CC79" s="1316"/>
      <c r="CD79" s="1316"/>
      <c r="CE79" s="1316"/>
      <c r="CF79" s="1316">
        <v>7.1</v>
      </c>
      <c r="CG79" s="1316"/>
      <c r="CH79" s="1316"/>
      <c r="CI79" s="1316"/>
      <c r="CJ79" s="1316"/>
      <c r="CK79" s="1316"/>
      <c r="CL79" s="1316"/>
      <c r="CM79" s="1316"/>
      <c r="CN79" s="1316">
        <v>7.3</v>
      </c>
      <c r="CO79" s="1316"/>
      <c r="CP79" s="1316"/>
      <c r="CQ79" s="1316"/>
      <c r="CR79" s="1316"/>
      <c r="CS79" s="1316"/>
      <c r="CT79" s="1316"/>
      <c r="CU79" s="1316"/>
      <c r="CV79" s="1316">
        <v>7.4</v>
      </c>
      <c r="CW79" s="1316"/>
      <c r="CX79" s="1316"/>
      <c r="CY79" s="1316"/>
      <c r="CZ79" s="1316"/>
      <c r="DA79" s="1316"/>
      <c r="DB79" s="1316"/>
      <c r="DC79" s="1316"/>
    </row>
    <row r="80" spans="2:107" ht="13.2" x14ac:dyDescent="0.2">
      <c r="B80" s="1286"/>
      <c r="G80" s="1305"/>
      <c r="H80" s="1305"/>
      <c r="I80" s="1318"/>
      <c r="J80" s="1318"/>
      <c r="K80" s="1334"/>
      <c r="L80" s="1334"/>
      <c r="M80" s="1334"/>
      <c r="N80" s="1334"/>
      <c r="AN80" s="1311"/>
      <c r="AO80" s="1311"/>
      <c r="AP80" s="1311"/>
      <c r="AQ80" s="1311"/>
      <c r="AR80" s="1311"/>
      <c r="AS80" s="1311"/>
      <c r="AT80" s="1311"/>
      <c r="AU80" s="1311"/>
      <c r="AV80" s="1311"/>
      <c r="AW80" s="1311"/>
      <c r="AX80" s="1311"/>
      <c r="AY80" s="1311"/>
      <c r="AZ80" s="1311"/>
      <c r="BA80" s="1311"/>
      <c r="BB80" s="1315"/>
      <c r="BC80" s="1315"/>
      <c r="BD80" s="1315"/>
      <c r="BE80" s="1315"/>
      <c r="BF80" s="1315"/>
      <c r="BG80" s="1315"/>
      <c r="BH80" s="1315"/>
      <c r="BI80" s="1315"/>
      <c r="BJ80" s="1315"/>
      <c r="BK80" s="1315"/>
      <c r="BL80" s="1315"/>
      <c r="BM80" s="1315"/>
      <c r="BN80" s="1315"/>
      <c r="BO80" s="1315"/>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1286"/>
    </row>
    <row r="82" spans="2:109" ht="16.2" x14ac:dyDescent="0.2">
      <c r="B82" s="1286"/>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ht="13.2" x14ac:dyDescent="0.2">
      <c r="B83" s="1288"/>
      <c r="C83" s="1289"/>
      <c r="D83" s="1289"/>
      <c r="E83" s="1289"/>
      <c r="F83" s="1289"/>
      <c r="G83" s="1289"/>
      <c r="H83" s="1289"/>
      <c r="I83" s="1289"/>
      <c r="J83" s="1289"/>
      <c r="K83" s="1289"/>
      <c r="L83" s="1289"/>
      <c r="M83" s="1289"/>
      <c r="N83" s="1289"/>
      <c r="O83" s="1289"/>
      <c r="P83" s="1289"/>
      <c r="Q83" s="1289"/>
      <c r="R83" s="1289"/>
      <c r="S83" s="1289"/>
      <c r="T83" s="1289"/>
      <c r="U83" s="1289"/>
      <c r="V83" s="1289"/>
      <c r="W83" s="1289"/>
      <c r="X83" s="1289"/>
      <c r="Y83" s="1289"/>
      <c r="Z83" s="1289"/>
      <c r="AA83" s="1289"/>
      <c r="AB83" s="1289"/>
      <c r="AC83" s="1289"/>
      <c r="AD83" s="1289"/>
      <c r="AE83" s="1289"/>
      <c r="AF83" s="1289"/>
      <c r="AG83" s="1289"/>
      <c r="AH83" s="1289"/>
      <c r="AI83" s="1289"/>
      <c r="AJ83" s="1289"/>
      <c r="AK83" s="1289"/>
      <c r="AL83" s="1289"/>
      <c r="AM83" s="1289"/>
      <c r="AN83" s="1289"/>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289"/>
      <c r="CB83" s="1289"/>
      <c r="CC83" s="1289"/>
      <c r="CD83" s="1289"/>
      <c r="CE83" s="1289"/>
      <c r="CF83" s="1289"/>
      <c r="CG83" s="1289"/>
      <c r="CH83" s="1289"/>
      <c r="CI83" s="1289"/>
      <c r="CJ83" s="1289"/>
      <c r="CK83" s="1289"/>
      <c r="CL83" s="1289"/>
      <c r="CM83" s="1289"/>
      <c r="CN83" s="1289"/>
      <c r="CO83" s="1289"/>
      <c r="CP83" s="1289"/>
      <c r="CQ83" s="1289"/>
      <c r="CR83" s="1289"/>
      <c r="CS83" s="1289"/>
      <c r="CT83" s="1289"/>
      <c r="CU83" s="1289"/>
      <c r="CV83" s="1289"/>
      <c r="CW83" s="1289"/>
      <c r="CX83" s="1289"/>
      <c r="CY83" s="1289"/>
      <c r="CZ83" s="1289"/>
      <c r="DA83" s="1289"/>
      <c r="DB83" s="1289"/>
      <c r="DC83" s="1289"/>
      <c r="DD83" s="1290"/>
    </row>
    <row r="84" spans="2:109" ht="13.2" x14ac:dyDescent="0.2">
      <c r="DD84" s="1279"/>
      <c r="DE84" s="1279"/>
    </row>
    <row r="85" spans="2:109" ht="13.2" x14ac:dyDescent="0.2">
      <c r="DD85" s="1279"/>
      <c r="DE85" s="1279"/>
    </row>
    <row r="86" spans="2:109" ht="13.2" hidden="1" x14ac:dyDescent="0.2">
      <c r="DD86" s="1279"/>
      <c r="DE86" s="1279"/>
    </row>
    <row r="87" spans="2:109" ht="13.2" hidden="1" x14ac:dyDescent="0.2">
      <c r="K87" s="1336"/>
      <c r="AQ87" s="1336"/>
      <c r="BC87" s="1336"/>
      <c r="BO87" s="1336"/>
      <c r="CA87" s="1336"/>
      <c r="CM87" s="1336"/>
      <c r="CY87" s="1336"/>
      <c r="DD87" s="1279"/>
      <c r="DE87" s="1279"/>
    </row>
    <row r="88" spans="2:109" ht="13.2" hidden="1" x14ac:dyDescent="0.2">
      <c r="DD88" s="1279"/>
      <c r="DE88" s="1279"/>
    </row>
    <row r="89" spans="2:109" ht="13.2" hidden="1" x14ac:dyDescent="0.2">
      <c r="DD89" s="1279"/>
      <c r="DE89" s="1279"/>
    </row>
    <row r="90" spans="2:109" ht="13.2" hidden="1" x14ac:dyDescent="0.2">
      <c r="DD90" s="1279"/>
      <c r="DE90" s="1279"/>
    </row>
    <row r="91" spans="2:109" ht="13.2" hidden="1" x14ac:dyDescent="0.2">
      <c r="DD91" s="1279"/>
      <c r="DE91" s="1279"/>
    </row>
    <row r="92" spans="2:109" ht="13.5" hidden="1" customHeight="1" x14ac:dyDescent="0.2">
      <c r="DD92" s="1279"/>
      <c r="DE92" s="1279"/>
    </row>
    <row r="93" spans="2:109" ht="13.5" hidden="1" customHeight="1" x14ac:dyDescent="0.2">
      <c r="DD93" s="1279"/>
      <c r="DE93" s="1279"/>
    </row>
    <row r="94" spans="2:109" ht="13.5" hidden="1" customHeight="1" x14ac:dyDescent="0.2">
      <c r="DD94" s="1279"/>
      <c r="DE94" s="1279"/>
    </row>
    <row r="95" spans="2:109" ht="13.5" hidden="1" customHeight="1" x14ac:dyDescent="0.2">
      <c r="DD95" s="1279"/>
      <c r="DE95" s="1279"/>
    </row>
    <row r="96" spans="2:109" ht="13.5" hidden="1" customHeight="1" x14ac:dyDescent="0.2">
      <c r="DD96" s="1279"/>
      <c r="DE96" s="1279"/>
    </row>
    <row r="97" s="1279" customFormat="1" ht="13.5" hidden="1" customHeight="1" x14ac:dyDescent="0.2"/>
    <row r="98" s="1279" customFormat="1" ht="13.5" hidden="1" customHeight="1" x14ac:dyDescent="0.2"/>
    <row r="99" s="1279" customFormat="1" ht="13.5" hidden="1" customHeight="1" x14ac:dyDescent="0.2"/>
    <row r="100" s="1279" customFormat="1" ht="13.5" hidden="1" customHeight="1" x14ac:dyDescent="0.2"/>
    <row r="101" s="1279" customFormat="1" ht="13.5" hidden="1" customHeight="1" x14ac:dyDescent="0.2"/>
    <row r="102" s="1279" customFormat="1" ht="13.5" hidden="1" customHeight="1" x14ac:dyDescent="0.2"/>
    <row r="103" s="1279" customFormat="1" ht="13.5" hidden="1" customHeight="1" x14ac:dyDescent="0.2"/>
    <row r="104" s="1279" customFormat="1" ht="13.5" hidden="1" customHeight="1" x14ac:dyDescent="0.2"/>
    <row r="105" s="1279" customFormat="1" ht="13.5" hidden="1" customHeight="1" x14ac:dyDescent="0.2"/>
    <row r="106" s="1279" customFormat="1" ht="13.5" hidden="1" customHeight="1" x14ac:dyDescent="0.2"/>
    <row r="107" s="1279" customFormat="1" ht="13.5" hidden="1" customHeight="1" x14ac:dyDescent="0.2"/>
    <row r="108" s="1279" customFormat="1" ht="13.5" hidden="1" customHeight="1" x14ac:dyDescent="0.2"/>
    <row r="109" s="1279" customFormat="1" ht="13.5" hidden="1" customHeight="1" x14ac:dyDescent="0.2"/>
    <row r="110" s="1279" customFormat="1" ht="13.5" hidden="1" customHeight="1" x14ac:dyDescent="0.2"/>
    <row r="111" s="1279" customFormat="1" ht="13.5" hidden="1" customHeight="1" x14ac:dyDescent="0.2"/>
    <row r="112" s="1279" customFormat="1" ht="13.5" hidden="1" customHeight="1" x14ac:dyDescent="0.2"/>
    <row r="113" s="1279" customFormat="1" ht="13.5" hidden="1" customHeight="1" x14ac:dyDescent="0.2"/>
    <row r="114" s="1279" customFormat="1" ht="13.5" hidden="1" customHeight="1" x14ac:dyDescent="0.2"/>
    <row r="115" s="1279" customFormat="1" ht="13.5" hidden="1" customHeight="1" x14ac:dyDescent="0.2"/>
    <row r="116" s="1279" customFormat="1" ht="13.5" hidden="1" customHeight="1" x14ac:dyDescent="0.2"/>
    <row r="117" s="1279" customFormat="1" ht="13.5" hidden="1" customHeight="1" x14ac:dyDescent="0.2"/>
    <row r="118" s="1279" customFormat="1" ht="13.5" hidden="1" customHeight="1" x14ac:dyDescent="0.2"/>
    <row r="119" s="1279" customFormat="1" ht="13.5" hidden="1" customHeight="1" x14ac:dyDescent="0.2"/>
    <row r="120" s="1279" customFormat="1" ht="13.5" hidden="1" customHeight="1" x14ac:dyDescent="0.2"/>
    <row r="121" s="1279" customFormat="1" ht="13.5" hidden="1" customHeight="1" x14ac:dyDescent="0.2"/>
    <row r="122" s="1279" customFormat="1" ht="13.5" hidden="1" customHeight="1" x14ac:dyDescent="0.2"/>
    <row r="123" s="1279" customFormat="1" ht="13.5" hidden="1" customHeight="1" x14ac:dyDescent="0.2"/>
    <row r="124" s="1279" customFormat="1" ht="13.5" hidden="1" customHeight="1" x14ac:dyDescent="0.2"/>
    <row r="125" s="1279" customFormat="1" ht="13.5" hidden="1" customHeight="1" x14ac:dyDescent="0.2"/>
    <row r="126" s="1279" customFormat="1" ht="13.5" hidden="1" customHeight="1" x14ac:dyDescent="0.2"/>
    <row r="127" s="1279" customFormat="1" ht="13.5" hidden="1" customHeight="1" x14ac:dyDescent="0.2"/>
    <row r="128" s="1279" customFormat="1" ht="13.5" hidden="1" customHeight="1" x14ac:dyDescent="0.2"/>
    <row r="129" s="1279" customFormat="1" ht="13.5" hidden="1" customHeight="1" x14ac:dyDescent="0.2"/>
    <row r="130" s="1279" customFormat="1" ht="13.5" hidden="1" customHeight="1" x14ac:dyDescent="0.2"/>
    <row r="131" s="1279" customFormat="1" ht="13.5" hidden="1" customHeight="1" x14ac:dyDescent="0.2"/>
    <row r="132" s="1279" customFormat="1" ht="13.5" hidden="1" customHeight="1" x14ac:dyDescent="0.2"/>
    <row r="133" s="1279" customFormat="1" ht="13.5" hidden="1" customHeight="1" x14ac:dyDescent="0.2"/>
    <row r="134" s="1279" customFormat="1" ht="13.5" hidden="1" customHeight="1" x14ac:dyDescent="0.2"/>
    <row r="135" s="1279" customFormat="1" ht="13.5" hidden="1" customHeight="1" x14ac:dyDescent="0.2"/>
    <row r="136" s="1279" customFormat="1" ht="13.5" hidden="1" customHeight="1" x14ac:dyDescent="0.2"/>
    <row r="137" s="1279" customFormat="1" ht="13.5" hidden="1" customHeight="1" x14ac:dyDescent="0.2"/>
    <row r="138" s="1279" customFormat="1" ht="13.5" hidden="1" customHeight="1" x14ac:dyDescent="0.2"/>
    <row r="139" s="1279" customFormat="1" ht="13.5" hidden="1" customHeight="1" x14ac:dyDescent="0.2"/>
    <row r="140" s="1279" customFormat="1" ht="13.5" hidden="1" customHeight="1" x14ac:dyDescent="0.2"/>
    <row r="141" s="1279" customFormat="1" ht="13.5" hidden="1" customHeight="1" x14ac:dyDescent="0.2"/>
    <row r="142" s="1279" customFormat="1" ht="13.5" hidden="1" customHeight="1" x14ac:dyDescent="0.2"/>
    <row r="143" s="1279" customFormat="1" ht="13.5" hidden="1" customHeight="1" x14ac:dyDescent="0.2"/>
    <row r="144" s="1279" customFormat="1" ht="13.5" hidden="1" customHeight="1" x14ac:dyDescent="0.2"/>
    <row r="145" s="1279" customFormat="1" ht="13.5" hidden="1" customHeight="1" x14ac:dyDescent="0.2"/>
    <row r="146" s="1279" customFormat="1" ht="13.5" hidden="1" customHeight="1" x14ac:dyDescent="0.2"/>
    <row r="147" s="1279" customFormat="1" ht="13.5" hidden="1" customHeight="1" x14ac:dyDescent="0.2"/>
    <row r="148" s="1279" customFormat="1" ht="13.5" hidden="1" customHeight="1" x14ac:dyDescent="0.2"/>
    <row r="149" s="1279" customFormat="1" ht="13.5" hidden="1" customHeight="1" x14ac:dyDescent="0.2"/>
    <row r="150" s="1279" customFormat="1" ht="13.5" hidden="1" customHeight="1" x14ac:dyDescent="0.2"/>
    <row r="151" s="1279" customFormat="1" ht="13.5" hidden="1" customHeight="1" x14ac:dyDescent="0.2"/>
    <row r="152" s="1279" customFormat="1" ht="13.5" hidden="1" customHeight="1" x14ac:dyDescent="0.2"/>
    <row r="153" s="1279" customFormat="1" ht="13.5" hidden="1" customHeight="1" x14ac:dyDescent="0.2"/>
    <row r="154" s="1279" customFormat="1" ht="13.5" hidden="1" customHeight="1" x14ac:dyDescent="0.2"/>
    <row r="155" s="1279" customFormat="1" ht="13.5" hidden="1" customHeight="1" x14ac:dyDescent="0.2"/>
    <row r="156" s="1279" customFormat="1" ht="13.5" hidden="1" customHeight="1" x14ac:dyDescent="0.2"/>
    <row r="157" s="1279" customFormat="1" ht="13.5" hidden="1" customHeight="1" x14ac:dyDescent="0.2"/>
    <row r="158" s="1279" customFormat="1" ht="13.5" hidden="1" customHeight="1" x14ac:dyDescent="0.2"/>
    <row r="159" s="1279" customFormat="1" ht="13.5" hidden="1" customHeight="1" x14ac:dyDescent="0.2"/>
    <row r="160" s="1279" customFormat="1" ht="13.5" hidden="1" customHeight="1" x14ac:dyDescent="0.2"/>
  </sheetData>
  <sheetProtection algorithmName="SHA-512" hashValue="OP5bsfnaIMW/Hsup46++C4c2a3W467yBg5YCgw3Sysa3LL54Em0kCmDnUw/e7QStAyInXw0KVpO/8b96hA2f2Q==" saltValue="H4d90NxIZiqxIhBtA3c/n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CFD0D-7AB9-4B18-8F50-DF4B7C0105CA}">
  <sheetPr>
    <pageSetUpPr fitToPage="1"/>
  </sheetPr>
  <dimension ref="A1:DR125"/>
  <sheetViews>
    <sheetView showGridLines="0" topLeftCell="A104" zoomScaleNormal="100" zoomScaleSheetLayoutView="70" workbookViewId="0">
      <selection activeCell="AN72" sqref="AN72:BO7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499</v>
      </c>
    </row>
  </sheetData>
  <sheetProtection algorithmName="SHA-512" hashValue="lro8NIUB1EdHHt2+qB89cplJ3GNxBapWlo5kj6+vF15JEpbHfgb/rZPnvteOmH1oaz1GRvHm4lzI6Qvs8wWofg==" saltValue="mWSZv573sEaIT8g0spOoP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2A291-8409-4583-AFAA-84BD83707FD8}">
  <sheetPr>
    <pageSetUpPr fitToPage="1"/>
  </sheetPr>
  <dimension ref="A1:DR125"/>
  <sheetViews>
    <sheetView showGridLines="0" topLeftCell="A52" zoomScaleNormal="100" zoomScaleSheetLayoutView="55" workbookViewId="0">
      <selection activeCell="AN72" sqref="AN72:BO7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499</v>
      </c>
    </row>
  </sheetData>
  <sheetProtection algorithmName="SHA-512" hashValue="y0aB3Ak2uDTyQYe/c+ItVAmT1bSDOAIWgINTRkWH9O8KohQLcFT0cGCL9nyf3MTtO1OEjglAavtacwB/gbPoBg==" saltValue="eCoxRe6GS2r/piwovz+cY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549</v>
      </c>
      <c r="G2" s="157"/>
      <c r="H2" s="158"/>
    </row>
    <row r="3" spans="1:8" x14ac:dyDescent="0.2">
      <c r="A3" s="154" t="s">
        <v>542</v>
      </c>
      <c r="B3" s="159"/>
      <c r="C3" s="160"/>
      <c r="D3" s="161">
        <v>66723</v>
      </c>
      <c r="E3" s="162"/>
      <c r="F3" s="163">
        <v>291945</v>
      </c>
      <c r="G3" s="164"/>
      <c r="H3" s="165"/>
    </row>
    <row r="4" spans="1:8" x14ac:dyDescent="0.2">
      <c r="A4" s="166"/>
      <c r="B4" s="167"/>
      <c r="C4" s="168"/>
      <c r="D4" s="169">
        <v>58939</v>
      </c>
      <c r="E4" s="170"/>
      <c r="F4" s="171">
        <v>127651</v>
      </c>
      <c r="G4" s="172"/>
      <c r="H4" s="173"/>
    </row>
    <row r="5" spans="1:8" x14ac:dyDescent="0.2">
      <c r="A5" s="154" t="s">
        <v>544</v>
      </c>
      <c r="B5" s="159"/>
      <c r="C5" s="160"/>
      <c r="D5" s="161">
        <v>103384</v>
      </c>
      <c r="E5" s="162"/>
      <c r="F5" s="163">
        <v>291173</v>
      </c>
      <c r="G5" s="164"/>
      <c r="H5" s="165"/>
    </row>
    <row r="6" spans="1:8" x14ac:dyDescent="0.2">
      <c r="A6" s="166"/>
      <c r="B6" s="167"/>
      <c r="C6" s="168"/>
      <c r="D6" s="169">
        <v>94476</v>
      </c>
      <c r="E6" s="170"/>
      <c r="F6" s="171">
        <v>119071</v>
      </c>
      <c r="G6" s="172"/>
      <c r="H6" s="173"/>
    </row>
    <row r="7" spans="1:8" x14ac:dyDescent="0.2">
      <c r="A7" s="154" t="s">
        <v>545</v>
      </c>
      <c r="B7" s="159"/>
      <c r="C7" s="160"/>
      <c r="D7" s="161">
        <v>55034</v>
      </c>
      <c r="E7" s="162"/>
      <c r="F7" s="163">
        <v>271581</v>
      </c>
      <c r="G7" s="164"/>
      <c r="H7" s="165"/>
    </row>
    <row r="8" spans="1:8" x14ac:dyDescent="0.2">
      <c r="A8" s="166"/>
      <c r="B8" s="167"/>
      <c r="C8" s="168"/>
      <c r="D8" s="169">
        <v>50166</v>
      </c>
      <c r="E8" s="170"/>
      <c r="F8" s="171">
        <v>117844</v>
      </c>
      <c r="G8" s="172"/>
      <c r="H8" s="173"/>
    </row>
    <row r="9" spans="1:8" x14ac:dyDescent="0.2">
      <c r="A9" s="154" t="s">
        <v>546</v>
      </c>
      <c r="B9" s="159"/>
      <c r="C9" s="160"/>
      <c r="D9" s="161">
        <v>80904</v>
      </c>
      <c r="E9" s="162"/>
      <c r="F9" s="163">
        <v>268375</v>
      </c>
      <c r="G9" s="164"/>
      <c r="H9" s="165"/>
    </row>
    <row r="10" spans="1:8" x14ac:dyDescent="0.2">
      <c r="A10" s="166"/>
      <c r="B10" s="167"/>
      <c r="C10" s="168"/>
      <c r="D10" s="169">
        <v>62116</v>
      </c>
      <c r="E10" s="170"/>
      <c r="F10" s="171">
        <v>119602</v>
      </c>
      <c r="G10" s="172"/>
      <c r="H10" s="173"/>
    </row>
    <row r="11" spans="1:8" x14ac:dyDescent="0.2">
      <c r="A11" s="154" t="s">
        <v>547</v>
      </c>
      <c r="B11" s="159"/>
      <c r="C11" s="160"/>
      <c r="D11" s="161">
        <v>475247</v>
      </c>
      <c r="E11" s="162"/>
      <c r="F11" s="163">
        <v>301035</v>
      </c>
      <c r="G11" s="164"/>
      <c r="H11" s="165"/>
    </row>
    <row r="12" spans="1:8" x14ac:dyDescent="0.2">
      <c r="A12" s="166"/>
      <c r="B12" s="167"/>
      <c r="C12" s="174"/>
      <c r="D12" s="169">
        <v>219220</v>
      </c>
      <c r="E12" s="170"/>
      <c r="F12" s="171">
        <v>154376</v>
      </c>
      <c r="G12" s="172"/>
      <c r="H12" s="173"/>
    </row>
    <row r="13" spans="1:8" x14ac:dyDescent="0.2">
      <c r="A13" s="154"/>
      <c r="B13" s="159"/>
      <c r="C13" s="175"/>
      <c r="D13" s="176">
        <v>156258</v>
      </c>
      <c r="E13" s="177"/>
      <c r="F13" s="178">
        <v>284822</v>
      </c>
      <c r="G13" s="179"/>
      <c r="H13" s="165"/>
    </row>
    <row r="14" spans="1:8" x14ac:dyDescent="0.2">
      <c r="A14" s="166"/>
      <c r="B14" s="167"/>
      <c r="C14" s="168"/>
      <c r="D14" s="169">
        <v>96983</v>
      </c>
      <c r="E14" s="170"/>
      <c r="F14" s="171">
        <v>127709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6.73</v>
      </c>
      <c r="C19" s="180">
        <f>ROUND(VALUE(SUBSTITUTE(実質収支比率等に係る経年分析!G$48,"▲","-")),2)</f>
        <v>3.81</v>
      </c>
      <c r="D19" s="180">
        <f>ROUND(VALUE(SUBSTITUTE(実質収支比率等に係る経年分析!H$48,"▲","-")),2)</f>
        <v>2.0299999999999998</v>
      </c>
      <c r="E19" s="180">
        <f>ROUND(VALUE(SUBSTITUTE(実質収支比率等に係る経年分析!I$48,"▲","-")),2)</f>
        <v>1.1200000000000001</v>
      </c>
      <c r="F19" s="180">
        <f>ROUND(VALUE(SUBSTITUTE(実質収支比率等に係る経年分析!J$48,"▲","-")),2)</f>
        <v>1.27</v>
      </c>
    </row>
    <row r="20" spans="1:11" x14ac:dyDescent="0.2">
      <c r="A20" s="180" t="s">
        <v>55</v>
      </c>
      <c r="B20" s="180">
        <f>ROUND(VALUE(SUBSTITUTE(実質収支比率等に係る経年分析!F$47,"▲","-")),2)</f>
        <v>37.380000000000003</v>
      </c>
      <c r="C20" s="180">
        <f>ROUND(VALUE(SUBSTITUTE(実質収支比率等に係る経年分析!G$47,"▲","-")),2)</f>
        <v>33.5</v>
      </c>
      <c r="D20" s="180">
        <f>ROUND(VALUE(SUBSTITUTE(実質収支比率等に係る経年分析!H$47,"▲","-")),2)</f>
        <v>33.799999999999997</v>
      </c>
      <c r="E20" s="180">
        <f>ROUND(VALUE(SUBSTITUTE(実質収支比率等に係る経年分析!I$47,"▲","-")),2)</f>
        <v>36.020000000000003</v>
      </c>
      <c r="F20" s="180">
        <f>ROUND(VALUE(SUBSTITUTE(実質収支比率等に係る経年分析!J$47,"▲","-")),2)</f>
        <v>34.36</v>
      </c>
    </row>
    <row r="21" spans="1:11" x14ac:dyDescent="0.2">
      <c r="A21" s="180" t="s">
        <v>56</v>
      </c>
      <c r="B21" s="180">
        <f>IF(ISNUMBER(VALUE(SUBSTITUTE(実質収支比率等に係る経年分析!F$49,"▲","-"))),ROUND(VALUE(SUBSTITUTE(実質収支比率等に係る経年分析!F$49,"▲","-")),2),NA())</f>
        <v>1.1499999999999999</v>
      </c>
      <c r="C21" s="180">
        <f>IF(ISNUMBER(VALUE(SUBSTITUTE(実質収支比率等に係る経年分析!G$49,"▲","-"))),ROUND(VALUE(SUBSTITUTE(実質収支比率等に係る経年分析!G$49,"▲","-")),2),NA())</f>
        <v>5.56</v>
      </c>
      <c r="D21" s="180">
        <f>IF(ISNUMBER(VALUE(SUBSTITUTE(実質収支比率等に係る経年分析!H$49,"▲","-"))),ROUND(VALUE(SUBSTITUTE(実質収支比率等に係る経年分析!H$49,"▲","-")),2),NA())</f>
        <v>-1.81</v>
      </c>
      <c r="E21" s="180">
        <f>IF(ISNUMBER(VALUE(SUBSTITUTE(実質収支比率等に係る経年分析!I$49,"▲","-"))),ROUND(VALUE(SUBSTITUTE(実質収支比率等に係る経年分析!I$49,"▲","-")),2),NA())</f>
        <v>-0.91</v>
      </c>
      <c r="F21" s="180">
        <f>IF(ISNUMBER(VALUE(SUBSTITUTE(実質収支比率等に係る経年分析!J$49,"▲","-"))),ROUND(VALUE(SUBSTITUTE(実質収支比率等に係る経年分析!J$49,"▲","-")),2),NA())</f>
        <v>0.21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1.27</v>
      </c>
    </row>
    <row r="35" spans="1:16" x14ac:dyDescent="0.2">
      <c r="A35" s="181" t="str">
        <f>IF(連結実質赤字比率に係る赤字・黒字の構成分析!C$35="",NA(),連結実質赤字比率に係る赤字・黒字の構成分析!C$35)</f>
        <v>国民健康保険事業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2.11</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259</v>
      </c>
      <c r="E42" s="182"/>
      <c r="F42" s="182"/>
      <c r="G42" s="182">
        <f>'実質公債費比率（分子）の構造'!L$52</f>
        <v>255</v>
      </c>
      <c r="H42" s="182"/>
      <c r="I42" s="182"/>
      <c r="J42" s="182">
        <f>'実質公債費比率（分子）の構造'!M$52</f>
        <v>248</v>
      </c>
      <c r="K42" s="182"/>
      <c r="L42" s="182"/>
      <c r="M42" s="182">
        <f>'実質公債費比率（分子）の構造'!N$52</f>
        <v>236</v>
      </c>
      <c r="N42" s="182"/>
      <c r="O42" s="182"/>
      <c r="P42" s="182">
        <f>'実質公債費比率（分子）の構造'!O$52</f>
        <v>230</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40</v>
      </c>
      <c r="C45" s="182"/>
      <c r="D45" s="182"/>
      <c r="E45" s="182">
        <f>'実質公債費比率（分子）の構造'!L$49</f>
        <v>37</v>
      </c>
      <c r="F45" s="182"/>
      <c r="G45" s="182"/>
      <c r="H45" s="182">
        <f>'実質公債費比率（分子）の構造'!M$49</f>
        <v>25</v>
      </c>
      <c r="I45" s="182"/>
      <c r="J45" s="182"/>
      <c r="K45" s="182">
        <f>'実質公債費比率（分子）の構造'!N$49</f>
        <v>27</v>
      </c>
      <c r="L45" s="182"/>
      <c r="M45" s="182"/>
      <c r="N45" s="182">
        <f>'実質公債費比率（分子）の構造'!O$49</f>
        <v>36</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f>'実質公債費比率（分子）の構造'!N$48</f>
        <v>2</v>
      </c>
      <c r="L46" s="182"/>
      <c r="M46" s="182"/>
      <c r="N46" s="182" t="str">
        <f>'実質公債費比率（分子）の構造'!O$48</f>
        <v>-</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293</v>
      </c>
      <c r="C49" s="182"/>
      <c r="D49" s="182"/>
      <c r="E49" s="182">
        <f>'実質公債費比率（分子）の構造'!L$45</f>
        <v>311</v>
      </c>
      <c r="F49" s="182"/>
      <c r="G49" s="182"/>
      <c r="H49" s="182">
        <f>'実質公債費比率（分子）の構造'!M$45</f>
        <v>242</v>
      </c>
      <c r="I49" s="182"/>
      <c r="J49" s="182"/>
      <c r="K49" s="182">
        <f>'実質公債費比率（分子）の構造'!N$45</f>
        <v>252</v>
      </c>
      <c r="L49" s="182"/>
      <c r="M49" s="182"/>
      <c r="N49" s="182">
        <f>'実質公債費比率（分子）の構造'!O$45</f>
        <v>243</v>
      </c>
      <c r="O49" s="182"/>
      <c r="P49" s="182"/>
    </row>
    <row r="50" spans="1:16" x14ac:dyDescent="0.2">
      <c r="A50" s="182" t="s">
        <v>71</v>
      </c>
      <c r="B50" s="182" t="e">
        <f>NA()</f>
        <v>#N/A</v>
      </c>
      <c r="C50" s="182">
        <f>IF(ISNUMBER('実質公債費比率（分子）の構造'!K$53),'実質公債費比率（分子）の構造'!K$53,NA())</f>
        <v>74</v>
      </c>
      <c r="D50" s="182" t="e">
        <f>NA()</f>
        <v>#N/A</v>
      </c>
      <c r="E50" s="182" t="e">
        <f>NA()</f>
        <v>#N/A</v>
      </c>
      <c r="F50" s="182">
        <f>IF(ISNUMBER('実質公債費比率（分子）の構造'!L$53),'実質公債費比率（分子）の構造'!L$53,NA())</f>
        <v>93</v>
      </c>
      <c r="G50" s="182" t="e">
        <f>NA()</f>
        <v>#N/A</v>
      </c>
      <c r="H50" s="182" t="e">
        <f>NA()</f>
        <v>#N/A</v>
      </c>
      <c r="I50" s="182">
        <f>IF(ISNUMBER('実質公債費比率（分子）の構造'!M$53),'実質公債費比率（分子）の構造'!M$53,NA())</f>
        <v>19</v>
      </c>
      <c r="J50" s="182" t="e">
        <f>NA()</f>
        <v>#N/A</v>
      </c>
      <c r="K50" s="182" t="e">
        <f>NA()</f>
        <v>#N/A</v>
      </c>
      <c r="L50" s="182">
        <f>IF(ISNUMBER('実質公債費比率（分子）の構造'!N$53),'実質公債費比率（分子）の構造'!N$53,NA())</f>
        <v>45</v>
      </c>
      <c r="M50" s="182" t="e">
        <f>NA()</f>
        <v>#N/A</v>
      </c>
      <c r="N50" s="182" t="e">
        <f>NA()</f>
        <v>#N/A</v>
      </c>
      <c r="O50" s="182">
        <f>IF(ISNUMBER('実質公債費比率（分子）の構造'!O$53),'実質公債費比率（分子）の構造'!O$53,NA())</f>
        <v>49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2026</v>
      </c>
      <c r="E56" s="181"/>
      <c r="F56" s="181"/>
      <c r="G56" s="181">
        <f>'将来負担比率（分子）の構造'!J$52</f>
        <v>1928</v>
      </c>
      <c r="H56" s="181"/>
      <c r="I56" s="181"/>
      <c r="J56" s="181">
        <f>'将来負担比率（分子）の構造'!K$52</f>
        <v>1872</v>
      </c>
      <c r="K56" s="181"/>
      <c r="L56" s="181"/>
      <c r="M56" s="181">
        <f>'将来負担比率（分子）の構造'!L$52</f>
        <v>1851</v>
      </c>
      <c r="N56" s="181"/>
      <c r="O56" s="181"/>
      <c r="P56" s="181">
        <f>'将来負担比率（分子）の構造'!M$52</f>
        <v>2646</v>
      </c>
    </row>
    <row r="57" spans="1:16" x14ac:dyDescent="0.2">
      <c r="A57" s="181" t="s">
        <v>42</v>
      </c>
      <c r="B57" s="181"/>
      <c r="C57" s="181"/>
      <c r="D57" s="181">
        <f>'将来負担比率（分子）の構造'!I$51</f>
        <v>781</v>
      </c>
      <c r="E57" s="181"/>
      <c r="F57" s="181"/>
      <c r="G57" s="181">
        <f>'将来負担比率（分子）の構造'!J$51</f>
        <v>807</v>
      </c>
      <c r="H57" s="181"/>
      <c r="I57" s="181"/>
      <c r="J57" s="181">
        <f>'将来負担比率（分子）の構造'!K$51</f>
        <v>755</v>
      </c>
      <c r="K57" s="181"/>
      <c r="L57" s="181"/>
      <c r="M57" s="181">
        <f>'将来負担比率（分子）の構造'!L$51</f>
        <v>666</v>
      </c>
      <c r="N57" s="181"/>
      <c r="O57" s="181"/>
      <c r="P57" s="181">
        <f>'将来負担比率（分子）の構造'!M$51</f>
        <v>598</v>
      </c>
    </row>
    <row r="58" spans="1:16" x14ac:dyDescent="0.2">
      <c r="A58" s="181" t="s">
        <v>41</v>
      </c>
      <c r="B58" s="181"/>
      <c r="C58" s="181"/>
      <c r="D58" s="181">
        <f>'将来負担比率（分子）の構造'!I$50</f>
        <v>2368</v>
      </c>
      <c r="E58" s="181"/>
      <c r="F58" s="181"/>
      <c r="G58" s="181">
        <f>'将来負担比率（分子）の構造'!J$50</f>
        <v>2032</v>
      </c>
      <c r="H58" s="181"/>
      <c r="I58" s="181"/>
      <c r="J58" s="181">
        <f>'将来負担比率（分子）の構造'!K$50</f>
        <v>2002</v>
      </c>
      <c r="K58" s="181"/>
      <c r="L58" s="181"/>
      <c r="M58" s="181">
        <f>'将来負担比率（分子）の構造'!L$50</f>
        <v>2112</v>
      </c>
      <c r="N58" s="181"/>
      <c r="O58" s="181"/>
      <c r="P58" s="181">
        <f>'将来負担比率（分子）の構造'!M$50</f>
        <v>1883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417</v>
      </c>
      <c r="C62" s="181"/>
      <c r="D62" s="181"/>
      <c r="E62" s="181">
        <f>'将来負担比率（分子）の構造'!J$45</f>
        <v>385</v>
      </c>
      <c r="F62" s="181"/>
      <c r="G62" s="181"/>
      <c r="H62" s="181">
        <f>'将来負担比率（分子）の構造'!K$45</f>
        <v>345</v>
      </c>
      <c r="I62" s="181"/>
      <c r="J62" s="181"/>
      <c r="K62" s="181">
        <f>'将来負担比率（分子）の構造'!L$45</f>
        <v>326</v>
      </c>
      <c r="L62" s="181"/>
      <c r="M62" s="181"/>
      <c r="N62" s="181">
        <f>'将来負担比率（分子）の構造'!M$45</f>
        <v>348</v>
      </c>
      <c r="O62" s="181"/>
      <c r="P62" s="181"/>
    </row>
    <row r="63" spans="1:16" x14ac:dyDescent="0.2">
      <c r="A63" s="181" t="s">
        <v>34</v>
      </c>
      <c r="B63" s="181">
        <f>'将来負担比率（分子）の構造'!I$44</f>
        <v>124</v>
      </c>
      <c r="C63" s="181"/>
      <c r="D63" s="181"/>
      <c r="E63" s="181">
        <f>'将来負担比率（分子）の構造'!J$44</f>
        <v>147</v>
      </c>
      <c r="F63" s="181"/>
      <c r="G63" s="181"/>
      <c r="H63" s="181">
        <f>'将来負担比率（分子）の構造'!K$44</f>
        <v>144</v>
      </c>
      <c r="I63" s="181"/>
      <c r="J63" s="181"/>
      <c r="K63" s="181">
        <f>'将来負担比率（分子）の構造'!L$44</f>
        <v>202</v>
      </c>
      <c r="L63" s="181"/>
      <c r="M63" s="181"/>
      <c r="N63" s="181">
        <f>'将来負担比率（分子）の構造'!M$44</f>
        <v>302</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t="str">
        <f>'将来負担比率（分子）の構造'!I$42</f>
        <v>-</v>
      </c>
      <c r="C65" s="181"/>
      <c r="D65" s="181"/>
      <c r="E65" s="181" t="str">
        <f>'将来負担比率（分子）の構造'!J$42</f>
        <v>-</v>
      </c>
      <c r="F65" s="181"/>
      <c r="G65" s="181"/>
      <c r="H65" s="181">
        <f>'将来負担比率（分子）の構造'!K$42</f>
        <v>15</v>
      </c>
      <c r="I65" s="181"/>
      <c r="J65" s="181"/>
      <c r="K65" s="181">
        <f>'将来負担比率（分子）の構造'!L$42</f>
        <v>33</v>
      </c>
      <c r="L65" s="181"/>
      <c r="M65" s="181"/>
      <c r="N65" s="181">
        <f>'将来負担比率（分子）の構造'!M$42</f>
        <v>56</v>
      </c>
      <c r="O65" s="181"/>
      <c r="P65" s="181"/>
    </row>
    <row r="66" spans="1:16" x14ac:dyDescent="0.2">
      <c r="A66" s="181" t="s">
        <v>31</v>
      </c>
      <c r="B66" s="181">
        <f>'将来負担比率（分子）の構造'!I$41</f>
        <v>2858</v>
      </c>
      <c r="C66" s="181"/>
      <c r="D66" s="181"/>
      <c r="E66" s="181">
        <f>'将来負担比率（分子）の構造'!J$41</f>
        <v>2476</v>
      </c>
      <c r="F66" s="181"/>
      <c r="G66" s="181"/>
      <c r="H66" s="181">
        <f>'将来負担比率（分子）の構造'!K$41</f>
        <v>2278</v>
      </c>
      <c r="I66" s="181"/>
      <c r="J66" s="181"/>
      <c r="K66" s="181">
        <f>'将来負担比率（分子）の構造'!L$41</f>
        <v>2209</v>
      </c>
      <c r="L66" s="181"/>
      <c r="M66" s="181"/>
      <c r="N66" s="181">
        <f>'将来負担比率（分子）の構造'!M$41</f>
        <v>3274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610</v>
      </c>
      <c r="C72" s="185">
        <f>基金残高に係る経年分析!G55</f>
        <v>646</v>
      </c>
      <c r="D72" s="185">
        <f>基金残高に係る経年分析!H55</f>
        <v>647</v>
      </c>
    </row>
    <row r="73" spans="1:16" x14ac:dyDescent="0.2">
      <c r="A73" s="184" t="s">
        <v>78</v>
      </c>
      <c r="B73" s="185">
        <f>基金残高に係る経年分析!F56</f>
        <v>391</v>
      </c>
      <c r="C73" s="185">
        <f>基金残高に係る経年分析!G56</f>
        <v>391</v>
      </c>
      <c r="D73" s="185">
        <f>基金残高に係る経年分析!H56</f>
        <v>391</v>
      </c>
    </row>
    <row r="74" spans="1:16" x14ac:dyDescent="0.2">
      <c r="A74" s="184" t="s">
        <v>79</v>
      </c>
      <c r="B74" s="185">
        <f>基金残高に係る経年分析!F57</f>
        <v>947</v>
      </c>
      <c r="C74" s="185">
        <f>基金残高に係る経年分析!G57</f>
        <v>985</v>
      </c>
      <c r="D74" s="185">
        <f>基金残高に係る経年分析!H57</f>
        <v>723</v>
      </c>
    </row>
  </sheetData>
  <sheetProtection algorithmName="SHA-512" hashValue="iWcrxNDofbu18U+A+bLKFw9GUA/swSo94p7n1o+JbALuCnZpiYYdLeMgSFxM0hglGrP30KwThNFmrVTsPiqaRQ==" saltValue="9pAucpTA2p3K6pV+IthD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5" t="s">
        <v>217</v>
      </c>
      <c r="DI1" s="766"/>
      <c r="DJ1" s="766"/>
      <c r="DK1" s="766"/>
      <c r="DL1" s="766"/>
      <c r="DM1" s="766"/>
      <c r="DN1" s="767"/>
      <c r="DO1" s="226"/>
      <c r="DP1" s="765" t="s">
        <v>218</v>
      </c>
      <c r="DQ1" s="766"/>
      <c r="DR1" s="766"/>
      <c r="DS1" s="766"/>
      <c r="DT1" s="766"/>
      <c r="DU1" s="766"/>
      <c r="DV1" s="766"/>
      <c r="DW1" s="766"/>
      <c r="DX1" s="766"/>
      <c r="DY1" s="766"/>
      <c r="DZ1" s="766"/>
      <c r="EA1" s="766"/>
      <c r="EB1" s="766"/>
      <c r="EC1" s="767"/>
      <c r="ED1" s="224"/>
      <c r="EE1" s="224"/>
      <c r="EF1" s="224"/>
      <c r="EG1" s="224"/>
      <c r="EH1" s="224"/>
      <c r="EI1" s="224"/>
      <c r="EJ1" s="224"/>
      <c r="EK1" s="224"/>
      <c r="EL1" s="224"/>
      <c r="EM1" s="224"/>
    </row>
    <row r="2" spans="2:143" ht="22.5" customHeight="1" x14ac:dyDescent="0.2">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7" t="s">
        <v>220</v>
      </c>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8"/>
      <c r="AM3" s="708"/>
      <c r="AN3" s="708"/>
      <c r="AO3" s="708"/>
      <c r="AP3" s="707" t="s">
        <v>221</v>
      </c>
      <c r="AQ3" s="708"/>
      <c r="AR3" s="708"/>
      <c r="AS3" s="708"/>
      <c r="AT3" s="708"/>
      <c r="AU3" s="708"/>
      <c r="AV3" s="708"/>
      <c r="AW3" s="708"/>
      <c r="AX3" s="708"/>
      <c r="AY3" s="708"/>
      <c r="AZ3" s="708"/>
      <c r="BA3" s="708"/>
      <c r="BB3" s="708"/>
      <c r="BC3" s="708"/>
      <c r="BD3" s="708"/>
      <c r="BE3" s="708"/>
      <c r="BF3" s="708"/>
      <c r="BG3" s="708"/>
      <c r="BH3" s="708"/>
      <c r="BI3" s="708"/>
      <c r="BJ3" s="708"/>
      <c r="BK3" s="708"/>
      <c r="BL3" s="708"/>
      <c r="BM3" s="708"/>
      <c r="BN3" s="708"/>
      <c r="BO3" s="708"/>
      <c r="BP3" s="708"/>
      <c r="BQ3" s="708"/>
      <c r="BR3" s="708"/>
      <c r="BS3" s="708"/>
      <c r="BT3" s="708"/>
      <c r="BU3" s="708"/>
      <c r="BV3" s="708"/>
      <c r="BW3" s="708"/>
      <c r="BX3" s="708"/>
      <c r="BY3" s="708"/>
      <c r="BZ3" s="708"/>
      <c r="CA3" s="708"/>
      <c r="CB3" s="709"/>
      <c r="CD3" s="750" t="s">
        <v>222</v>
      </c>
      <c r="CE3" s="751"/>
      <c r="CF3" s="751"/>
      <c r="CG3" s="751"/>
      <c r="CH3" s="751"/>
      <c r="CI3" s="751"/>
      <c r="CJ3" s="751"/>
      <c r="CK3" s="751"/>
      <c r="CL3" s="751"/>
      <c r="CM3" s="751"/>
      <c r="CN3" s="751"/>
      <c r="CO3" s="751"/>
      <c r="CP3" s="751"/>
      <c r="CQ3" s="751"/>
      <c r="CR3" s="751"/>
      <c r="CS3" s="751"/>
      <c r="CT3" s="751"/>
      <c r="CU3" s="751"/>
      <c r="CV3" s="751"/>
      <c r="CW3" s="751"/>
      <c r="CX3" s="751"/>
      <c r="CY3" s="751"/>
      <c r="CZ3" s="751"/>
      <c r="DA3" s="751"/>
      <c r="DB3" s="751"/>
      <c r="DC3" s="751"/>
      <c r="DD3" s="751"/>
      <c r="DE3" s="751"/>
      <c r="DF3" s="751"/>
      <c r="DG3" s="751"/>
      <c r="DH3" s="751"/>
      <c r="DI3" s="751"/>
      <c r="DJ3" s="751"/>
      <c r="DK3" s="751"/>
      <c r="DL3" s="751"/>
      <c r="DM3" s="751"/>
      <c r="DN3" s="751"/>
      <c r="DO3" s="751"/>
      <c r="DP3" s="751"/>
      <c r="DQ3" s="751"/>
      <c r="DR3" s="751"/>
      <c r="DS3" s="751"/>
      <c r="DT3" s="751"/>
      <c r="DU3" s="751"/>
      <c r="DV3" s="751"/>
      <c r="DW3" s="751"/>
      <c r="DX3" s="751"/>
      <c r="DY3" s="751"/>
      <c r="DZ3" s="751"/>
      <c r="EA3" s="751"/>
      <c r="EB3" s="751"/>
      <c r="EC3" s="752"/>
    </row>
    <row r="4" spans="2:143" ht="11.25" customHeight="1" x14ac:dyDescent="0.2">
      <c r="B4" s="707" t="s">
        <v>1</v>
      </c>
      <c r="C4" s="708"/>
      <c r="D4" s="708"/>
      <c r="E4" s="708"/>
      <c r="F4" s="708"/>
      <c r="G4" s="708"/>
      <c r="H4" s="708"/>
      <c r="I4" s="708"/>
      <c r="J4" s="708"/>
      <c r="K4" s="708"/>
      <c r="L4" s="708"/>
      <c r="M4" s="708"/>
      <c r="N4" s="708"/>
      <c r="O4" s="708"/>
      <c r="P4" s="708"/>
      <c r="Q4" s="709"/>
      <c r="R4" s="707" t="s">
        <v>223</v>
      </c>
      <c r="S4" s="708"/>
      <c r="T4" s="708"/>
      <c r="U4" s="708"/>
      <c r="V4" s="708"/>
      <c r="W4" s="708"/>
      <c r="X4" s="708"/>
      <c r="Y4" s="709"/>
      <c r="Z4" s="707" t="s">
        <v>224</v>
      </c>
      <c r="AA4" s="708"/>
      <c r="AB4" s="708"/>
      <c r="AC4" s="709"/>
      <c r="AD4" s="707" t="s">
        <v>225</v>
      </c>
      <c r="AE4" s="708"/>
      <c r="AF4" s="708"/>
      <c r="AG4" s="708"/>
      <c r="AH4" s="708"/>
      <c r="AI4" s="708"/>
      <c r="AJ4" s="708"/>
      <c r="AK4" s="709"/>
      <c r="AL4" s="707" t="s">
        <v>224</v>
      </c>
      <c r="AM4" s="708"/>
      <c r="AN4" s="708"/>
      <c r="AO4" s="709"/>
      <c r="AP4" s="768" t="s">
        <v>226</v>
      </c>
      <c r="AQ4" s="768"/>
      <c r="AR4" s="768"/>
      <c r="AS4" s="768"/>
      <c r="AT4" s="768"/>
      <c r="AU4" s="768"/>
      <c r="AV4" s="768"/>
      <c r="AW4" s="768"/>
      <c r="AX4" s="768"/>
      <c r="AY4" s="768"/>
      <c r="AZ4" s="768"/>
      <c r="BA4" s="768"/>
      <c r="BB4" s="768"/>
      <c r="BC4" s="768"/>
      <c r="BD4" s="768"/>
      <c r="BE4" s="768"/>
      <c r="BF4" s="768"/>
      <c r="BG4" s="768" t="s">
        <v>227</v>
      </c>
      <c r="BH4" s="768"/>
      <c r="BI4" s="768"/>
      <c r="BJ4" s="768"/>
      <c r="BK4" s="768"/>
      <c r="BL4" s="768"/>
      <c r="BM4" s="768"/>
      <c r="BN4" s="768"/>
      <c r="BO4" s="768" t="s">
        <v>224</v>
      </c>
      <c r="BP4" s="768"/>
      <c r="BQ4" s="768"/>
      <c r="BR4" s="768"/>
      <c r="BS4" s="768" t="s">
        <v>228</v>
      </c>
      <c r="BT4" s="768"/>
      <c r="BU4" s="768"/>
      <c r="BV4" s="768"/>
      <c r="BW4" s="768"/>
      <c r="BX4" s="768"/>
      <c r="BY4" s="768"/>
      <c r="BZ4" s="768"/>
      <c r="CA4" s="768"/>
      <c r="CB4" s="768"/>
      <c r="CD4" s="750" t="s">
        <v>229</v>
      </c>
      <c r="CE4" s="751"/>
      <c r="CF4" s="751"/>
      <c r="CG4" s="751"/>
      <c r="CH4" s="751"/>
      <c r="CI4" s="751"/>
      <c r="CJ4" s="751"/>
      <c r="CK4" s="751"/>
      <c r="CL4" s="751"/>
      <c r="CM4" s="751"/>
      <c r="CN4" s="751"/>
      <c r="CO4" s="751"/>
      <c r="CP4" s="751"/>
      <c r="CQ4" s="751"/>
      <c r="CR4" s="751"/>
      <c r="CS4" s="751"/>
      <c r="CT4" s="751"/>
      <c r="CU4" s="751"/>
      <c r="CV4" s="751"/>
      <c r="CW4" s="751"/>
      <c r="CX4" s="751"/>
      <c r="CY4" s="751"/>
      <c r="CZ4" s="751"/>
      <c r="DA4" s="751"/>
      <c r="DB4" s="751"/>
      <c r="DC4" s="751"/>
      <c r="DD4" s="751"/>
      <c r="DE4" s="751"/>
      <c r="DF4" s="751"/>
      <c r="DG4" s="751"/>
      <c r="DH4" s="751"/>
      <c r="DI4" s="751"/>
      <c r="DJ4" s="751"/>
      <c r="DK4" s="751"/>
      <c r="DL4" s="751"/>
      <c r="DM4" s="751"/>
      <c r="DN4" s="751"/>
      <c r="DO4" s="751"/>
      <c r="DP4" s="751"/>
      <c r="DQ4" s="751"/>
      <c r="DR4" s="751"/>
      <c r="DS4" s="751"/>
      <c r="DT4" s="751"/>
      <c r="DU4" s="751"/>
      <c r="DV4" s="751"/>
      <c r="DW4" s="751"/>
      <c r="DX4" s="751"/>
      <c r="DY4" s="751"/>
      <c r="DZ4" s="751"/>
      <c r="EA4" s="751"/>
      <c r="EB4" s="751"/>
      <c r="EC4" s="752"/>
    </row>
    <row r="5" spans="2:143" s="230" customFormat="1" ht="11.25" customHeight="1" x14ac:dyDescent="0.2">
      <c r="B5" s="714" t="s">
        <v>230</v>
      </c>
      <c r="C5" s="715"/>
      <c r="D5" s="715"/>
      <c r="E5" s="715"/>
      <c r="F5" s="715"/>
      <c r="G5" s="715"/>
      <c r="H5" s="715"/>
      <c r="I5" s="715"/>
      <c r="J5" s="715"/>
      <c r="K5" s="715"/>
      <c r="L5" s="715"/>
      <c r="M5" s="715"/>
      <c r="N5" s="715"/>
      <c r="O5" s="715"/>
      <c r="P5" s="715"/>
      <c r="Q5" s="716"/>
      <c r="R5" s="701">
        <v>398966</v>
      </c>
      <c r="S5" s="702"/>
      <c r="T5" s="702"/>
      <c r="U5" s="702"/>
      <c r="V5" s="702"/>
      <c r="W5" s="702"/>
      <c r="X5" s="702"/>
      <c r="Y5" s="745"/>
      <c r="Z5" s="763">
        <v>7.6</v>
      </c>
      <c r="AA5" s="763"/>
      <c r="AB5" s="763"/>
      <c r="AC5" s="763"/>
      <c r="AD5" s="764">
        <v>398966</v>
      </c>
      <c r="AE5" s="764"/>
      <c r="AF5" s="764"/>
      <c r="AG5" s="764"/>
      <c r="AH5" s="764"/>
      <c r="AI5" s="764"/>
      <c r="AJ5" s="764"/>
      <c r="AK5" s="764"/>
      <c r="AL5" s="746">
        <v>21.9</v>
      </c>
      <c r="AM5" s="719"/>
      <c r="AN5" s="719"/>
      <c r="AO5" s="747"/>
      <c r="AP5" s="714" t="s">
        <v>231</v>
      </c>
      <c r="AQ5" s="715"/>
      <c r="AR5" s="715"/>
      <c r="AS5" s="715"/>
      <c r="AT5" s="715"/>
      <c r="AU5" s="715"/>
      <c r="AV5" s="715"/>
      <c r="AW5" s="715"/>
      <c r="AX5" s="715"/>
      <c r="AY5" s="715"/>
      <c r="AZ5" s="715"/>
      <c r="BA5" s="715"/>
      <c r="BB5" s="715"/>
      <c r="BC5" s="715"/>
      <c r="BD5" s="715"/>
      <c r="BE5" s="715"/>
      <c r="BF5" s="716"/>
      <c r="BG5" s="646">
        <v>395707</v>
      </c>
      <c r="BH5" s="647"/>
      <c r="BI5" s="647"/>
      <c r="BJ5" s="647"/>
      <c r="BK5" s="647"/>
      <c r="BL5" s="647"/>
      <c r="BM5" s="647"/>
      <c r="BN5" s="648"/>
      <c r="BO5" s="679">
        <v>99.2</v>
      </c>
      <c r="BP5" s="679"/>
      <c r="BQ5" s="679"/>
      <c r="BR5" s="679"/>
      <c r="BS5" s="680">
        <v>2296</v>
      </c>
      <c r="BT5" s="680"/>
      <c r="BU5" s="680"/>
      <c r="BV5" s="680"/>
      <c r="BW5" s="680"/>
      <c r="BX5" s="680"/>
      <c r="BY5" s="680"/>
      <c r="BZ5" s="680"/>
      <c r="CA5" s="680"/>
      <c r="CB5" s="734"/>
      <c r="CD5" s="750" t="s">
        <v>226</v>
      </c>
      <c r="CE5" s="751"/>
      <c r="CF5" s="751"/>
      <c r="CG5" s="751"/>
      <c r="CH5" s="751"/>
      <c r="CI5" s="751"/>
      <c r="CJ5" s="751"/>
      <c r="CK5" s="751"/>
      <c r="CL5" s="751"/>
      <c r="CM5" s="751"/>
      <c r="CN5" s="751"/>
      <c r="CO5" s="751"/>
      <c r="CP5" s="751"/>
      <c r="CQ5" s="752"/>
      <c r="CR5" s="750" t="s">
        <v>232</v>
      </c>
      <c r="CS5" s="751"/>
      <c r="CT5" s="751"/>
      <c r="CU5" s="751"/>
      <c r="CV5" s="751"/>
      <c r="CW5" s="751"/>
      <c r="CX5" s="751"/>
      <c r="CY5" s="752"/>
      <c r="CZ5" s="750" t="s">
        <v>224</v>
      </c>
      <c r="DA5" s="751"/>
      <c r="DB5" s="751"/>
      <c r="DC5" s="752"/>
      <c r="DD5" s="750" t="s">
        <v>233</v>
      </c>
      <c r="DE5" s="751"/>
      <c r="DF5" s="751"/>
      <c r="DG5" s="751"/>
      <c r="DH5" s="751"/>
      <c r="DI5" s="751"/>
      <c r="DJ5" s="751"/>
      <c r="DK5" s="751"/>
      <c r="DL5" s="751"/>
      <c r="DM5" s="751"/>
      <c r="DN5" s="751"/>
      <c r="DO5" s="751"/>
      <c r="DP5" s="752"/>
      <c r="DQ5" s="750" t="s">
        <v>234</v>
      </c>
      <c r="DR5" s="751"/>
      <c r="DS5" s="751"/>
      <c r="DT5" s="751"/>
      <c r="DU5" s="751"/>
      <c r="DV5" s="751"/>
      <c r="DW5" s="751"/>
      <c r="DX5" s="751"/>
      <c r="DY5" s="751"/>
      <c r="DZ5" s="751"/>
      <c r="EA5" s="751"/>
      <c r="EB5" s="751"/>
      <c r="EC5" s="752"/>
    </row>
    <row r="6" spans="2:143" ht="11.25" customHeight="1" x14ac:dyDescent="0.2">
      <c r="B6" s="643" t="s">
        <v>235</v>
      </c>
      <c r="C6" s="644"/>
      <c r="D6" s="644"/>
      <c r="E6" s="644"/>
      <c r="F6" s="644"/>
      <c r="G6" s="644"/>
      <c r="H6" s="644"/>
      <c r="I6" s="644"/>
      <c r="J6" s="644"/>
      <c r="K6" s="644"/>
      <c r="L6" s="644"/>
      <c r="M6" s="644"/>
      <c r="N6" s="644"/>
      <c r="O6" s="644"/>
      <c r="P6" s="644"/>
      <c r="Q6" s="645"/>
      <c r="R6" s="646">
        <v>27499</v>
      </c>
      <c r="S6" s="647"/>
      <c r="T6" s="647"/>
      <c r="U6" s="647"/>
      <c r="V6" s="647"/>
      <c r="W6" s="647"/>
      <c r="X6" s="647"/>
      <c r="Y6" s="648"/>
      <c r="Z6" s="679">
        <v>0.5</v>
      </c>
      <c r="AA6" s="679"/>
      <c r="AB6" s="679"/>
      <c r="AC6" s="679"/>
      <c r="AD6" s="680">
        <v>27499</v>
      </c>
      <c r="AE6" s="680"/>
      <c r="AF6" s="680"/>
      <c r="AG6" s="680"/>
      <c r="AH6" s="680"/>
      <c r="AI6" s="680"/>
      <c r="AJ6" s="680"/>
      <c r="AK6" s="680"/>
      <c r="AL6" s="649">
        <v>1.5</v>
      </c>
      <c r="AM6" s="650"/>
      <c r="AN6" s="650"/>
      <c r="AO6" s="681"/>
      <c r="AP6" s="643" t="s">
        <v>236</v>
      </c>
      <c r="AQ6" s="644"/>
      <c r="AR6" s="644"/>
      <c r="AS6" s="644"/>
      <c r="AT6" s="644"/>
      <c r="AU6" s="644"/>
      <c r="AV6" s="644"/>
      <c r="AW6" s="644"/>
      <c r="AX6" s="644"/>
      <c r="AY6" s="644"/>
      <c r="AZ6" s="644"/>
      <c r="BA6" s="644"/>
      <c r="BB6" s="644"/>
      <c r="BC6" s="644"/>
      <c r="BD6" s="644"/>
      <c r="BE6" s="644"/>
      <c r="BF6" s="645"/>
      <c r="BG6" s="646">
        <v>395707</v>
      </c>
      <c r="BH6" s="647"/>
      <c r="BI6" s="647"/>
      <c r="BJ6" s="647"/>
      <c r="BK6" s="647"/>
      <c r="BL6" s="647"/>
      <c r="BM6" s="647"/>
      <c r="BN6" s="648"/>
      <c r="BO6" s="679">
        <v>99.2</v>
      </c>
      <c r="BP6" s="679"/>
      <c r="BQ6" s="679"/>
      <c r="BR6" s="679"/>
      <c r="BS6" s="680">
        <v>2296</v>
      </c>
      <c r="BT6" s="680"/>
      <c r="BU6" s="680"/>
      <c r="BV6" s="680"/>
      <c r="BW6" s="680"/>
      <c r="BX6" s="680"/>
      <c r="BY6" s="680"/>
      <c r="BZ6" s="680"/>
      <c r="CA6" s="680"/>
      <c r="CB6" s="734"/>
      <c r="CD6" s="704" t="s">
        <v>237</v>
      </c>
      <c r="CE6" s="705"/>
      <c r="CF6" s="705"/>
      <c r="CG6" s="705"/>
      <c r="CH6" s="705"/>
      <c r="CI6" s="705"/>
      <c r="CJ6" s="705"/>
      <c r="CK6" s="705"/>
      <c r="CL6" s="705"/>
      <c r="CM6" s="705"/>
      <c r="CN6" s="705"/>
      <c r="CO6" s="705"/>
      <c r="CP6" s="705"/>
      <c r="CQ6" s="706"/>
      <c r="CR6" s="646">
        <v>45871</v>
      </c>
      <c r="CS6" s="647"/>
      <c r="CT6" s="647"/>
      <c r="CU6" s="647"/>
      <c r="CV6" s="647"/>
      <c r="CW6" s="647"/>
      <c r="CX6" s="647"/>
      <c r="CY6" s="648"/>
      <c r="CZ6" s="746">
        <v>0.9</v>
      </c>
      <c r="DA6" s="719"/>
      <c r="DB6" s="719"/>
      <c r="DC6" s="749"/>
      <c r="DD6" s="652" t="s">
        <v>147</v>
      </c>
      <c r="DE6" s="647"/>
      <c r="DF6" s="647"/>
      <c r="DG6" s="647"/>
      <c r="DH6" s="647"/>
      <c r="DI6" s="647"/>
      <c r="DJ6" s="647"/>
      <c r="DK6" s="647"/>
      <c r="DL6" s="647"/>
      <c r="DM6" s="647"/>
      <c r="DN6" s="647"/>
      <c r="DO6" s="647"/>
      <c r="DP6" s="648"/>
      <c r="DQ6" s="652">
        <v>45871</v>
      </c>
      <c r="DR6" s="647"/>
      <c r="DS6" s="647"/>
      <c r="DT6" s="647"/>
      <c r="DU6" s="647"/>
      <c r="DV6" s="647"/>
      <c r="DW6" s="647"/>
      <c r="DX6" s="647"/>
      <c r="DY6" s="647"/>
      <c r="DZ6" s="647"/>
      <c r="EA6" s="647"/>
      <c r="EB6" s="647"/>
      <c r="EC6" s="692"/>
    </row>
    <row r="7" spans="2:143" ht="11.25" customHeight="1" x14ac:dyDescent="0.2">
      <c r="B7" s="643" t="s">
        <v>238</v>
      </c>
      <c r="C7" s="644"/>
      <c r="D7" s="644"/>
      <c r="E7" s="644"/>
      <c r="F7" s="644"/>
      <c r="G7" s="644"/>
      <c r="H7" s="644"/>
      <c r="I7" s="644"/>
      <c r="J7" s="644"/>
      <c r="K7" s="644"/>
      <c r="L7" s="644"/>
      <c r="M7" s="644"/>
      <c r="N7" s="644"/>
      <c r="O7" s="644"/>
      <c r="P7" s="644"/>
      <c r="Q7" s="645"/>
      <c r="R7" s="646">
        <v>303</v>
      </c>
      <c r="S7" s="647"/>
      <c r="T7" s="647"/>
      <c r="U7" s="647"/>
      <c r="V7" s="647"/>
      <c r="W7" s="647"/>
      <c r="X7" s="647"/>
      <c r="Y7" s="648"/>
      <c r="Z7" s="679">
        <v>0</v>
      </c>
      <c r="AA7" s="679"/>
      <c r="AB7" s="679"/>
      <c r="AC7" s="679"/>
      <c r="AD7" s="680">
        <v>303</v>
      </c>
      <c r="AE7" s="680"/>
      <c r="AF7" s="680"/>
      <c r="AG7" s="680"/>
      <c r="AH7" s="680"/>
      <c r="AI7" s="680"/>
      <c r="AJ7" s="680"/>
      <c r="AK7" s="680"/>
      <c r="AL7" s="649">
        <v>0</v>
      </c>
      <c r="AM7" s="650"/>
      <c r="AN7" s="650"/>
      <c r="AO7" s="681"/>
      <c r="AP7" s="643" t="s">
        <v>239</v>
      </c>
      <c r="AQ7" s="644"/>
      <c r="AR7" s="644"/>
      <c r="AS7" s="644"/>
      <c r="AT7" s="644"/>
      <c r="AU7" s="644"/>
      <c r="AV7" s="644"/>
      <c r="AW7" s="644"/>
      <c r="AX7" s="644"/>
      <c r="AY7" s="644"/>
      <c r="AZ7" s="644"/>
      <c r="BA7" s="644"/>
      <c r="BB7" s="644"/>
      <c r="BC7" s="644"/>
      <c r="BD7" s="644"/>
      <c r="BE7" s="644"/>
      <c r="BF7" s="645"/>
      <c r="BG7" s="646">
        <v>135680</v>
      </c>
      <c r="BH7" s="647"/>
      <c r="BI7" s="647"/>
      <c r="BJ7" s="647"/>
      <c r="BK7" s="647"/>
      <c r="BL7" s="647"/>
      <c r="BM7" s="647"/>
      <c r="BN7" s="648"/>
      <c r="BO7" s="679">
        <v>34</v>
      </c>
      <c r="BP7" s="679"/>
      <c r="BQ7" s="679"/>
      <c r="BR7" s="679"/>
      <c r="BS7" s="680">
        <v>2296</v>
      </c>
      <c r="BT7" s="680"/>
      <c r="BU7" s="680"/>
      <c r="BV7" s="680"/>
      <c r="BW7" s="680"/>
      <c r="BX7" s="680"/>
      <c r="BY7" s="680"/>
      <c r="BZ7" s="680"/>
      <c r="CA7" s="680"/>
      <c r="CB7" s="734"/>
      <c r="CD7" s="693" t="s">
        <v>240</v>
      </c>
      <c r="CE7" s="690"/>
      <c r="CF7" s="690"/>
      <c r="CG7" s="690"/>
      <c r="CH7" s="690"/>
      <c r="CI7" s="690"/>
      <c r="CJ7" s="690"/>
      <c r="CK7" s="690"/>
      <c r="CL7" s="690"/>
      <c r="CM7" s="690"/>
      <c r="CN7" s="690"/>
      <c r="CO7" s="690"/>
      <c r="CP7" s="690"/>
      <c r="CQ7" s="691"/>
      <c r="CR7" s="646">
        <v>2486599</v>
      </c>
      <c r="CS7" s="647"/>
      <c r="CT7" s="647"/>
      <c r="CU7" s="647"/>
      <c r="CV7" s="647"/>
      <c r="CW7" s="647"/>
      <c r="CX7" s="647"/>
      <c r="CY7" s="648"/>
      <c r="CZ7" s="679">
        <v>47.6</v>
      </c>
      <c r="DA7" s="679"/>
      <c r="DB7" s="679"/>
      <c r="DC7" s="679"/>
      <c r="DD7" s="652">
        <v>1564054</v>
      </c>
      <c r="DE7" s="647"/>
      <c r="DF7" s="647"/>
      <c r="DG7" s="647"/>
      <c r="DH7" s="647"/>
      <c r="DI7" s="647"/>
      <c r="DJ7" s="647"/>
      <c r="DK7" s="647"/>
      <c r="DL7" s="647"/>
      <c r="DM7" s="647"/>
      <c r="DN7" s="647"/>
      <c r="DO7" s="647"/>
      <c r="DP7" s="648"/>
      <c r="DQ7" s="652">
        <v>511414</v>
      </c>
      <c r="DR7" s="647"/>
      <c r="DS7" s="647"/>
      <c r="DT7" s="647"/>
      <c r="DU7" s="647"/>
      <c r="DV7" s="647"/>
      <c r="DW7" s="647"/>
      <c r="DX7" s="647"/>
      <c r="DY7" s="647"/>
      <c r="DZ7" s="647"/>
      <c r="EA7" s="647"/>
      <c r="EB7" s="647"/>
      <c r="EC7" s="692"/>
    </row>
    <row r="8" spans="2:143" ht="11.25" customHeight="1" x14ac:dyDescent="0.2">
      <c r="B8" s="643" t="s">
        <v>241</v>
      </c>
      <c r="C8" s="644"/>
      <c r="D8" s="644"/>
      <c r="E8" s="644"/>
      <c r="F8" s="644"/>
      <c r="G8" s="644"/>
      <c r="H8" s="644"/>
      <c r="I8" s="644"/>
      <c r="J8" s="644"/>
      <c r="K8" s="644"/>
      <c r="L8" s="644"/>
      <c r="M8" s="644"/>
      <c r="N8" s="644"/>
      <c r="O8" s="644"/>
      <c r="P8" s="644"/>
      <c r="Q8" s="645"/>
      <c r="R8" s="646">
        <v>730</v>
      </c>
      <c r="S8" s="647"/>
      <c r="T8" s="647"/>
      <c r="U8" s="647"/>
      <c r="V8" s="647"/>
      <c r="W8" s="647"/>
      <c r="X8" s="647"/>
      <c r="Y8" s="648"/>
      <c r="Z8" s="679">
        <v>0</v>
      </c>
      <c r="AA8" s="679"/>
      <c r="AB8" s="679"/>
      <c r="AC8" s="679"/>
      <c r="AD8" s="680">
        <v>730</v>
      </c>
      <c r="AE8" s="680"/>
      <c r="AF8" s="680"/>
      <c r="AG8" s="680"/>
      <c r="AH8" s="680"/>
      <c r="AI8" s="680"/>
      <c r="AJ8" s="680"/>
      <c r="AK8" s="680"/>
      <c r="AL8" s="649">
        <v>0</v>
      </c>
      <c r="AM8" s="650"/>
      <c r="AN8" s="650"/>
      <c r="AO8" s="681"/>
      <c r="AP8" s="643" t="s">
        <v>242</v>
      </c>
      <c r="AQ8" s="644"/>
      <c r="AR8" s="644"/>
      <c r="AS8" s="644"/>
      <c r="AT8" s="644"/>
      <c r="AU8" s="644"/>
      <c r="AV8" s="644"/>
      <c r="AW8" s="644"/>
      <c r="AX8" s="644"/>
      <c r="AY8" s="644"/>
      <c r="AZ8" s="644"/>
      <c r="BA8" s="644"/>
      <c r="BB8" s="644"/>
      <c r="BC8" s="644"/>
      <c r="BD8" s="644"/>
      <c r="BE8" s="644"/>
      <c r="BF8" s="645"/>
      <c r="BG8" s="646">
        <v>7171</v>
      </c>
      <c r="BH8" s="647"/>
      <c r="BI8" s="647"/>
      <c r="BJ8" s="647"/>
      <c r="BK8" s="647"/>
      <c r="BL8" s="647"/>
      <c r="BM8" s="647"/>
      <c r="BN8" s="648"/>
      <c r="BO8" s="679">
        <v>1.8</v>
      </c>
      <c r="BP8" s="679"/>
      <c r="BQ8" s="679"/>
      <c r="BR8" s="679"/>
      <c r="BS8" s="652" t="s">
        <v>138</v>
      </c>
      <c r="BT8" s="647"/>
      <c r="BU8" s="647"/>
      <c r="BV8" s="647"/>
      <c r="BW8" s="647"/>
      <c r="BX8" s="647"/>
      <c r="BY8" s="647"/>
      <c r="BZ8" s="647"/>
      <c r="CA8" s="647"/>
      <c r="CB8" s="692"/>
      <c r="CD8" s="693" t="s">
        <v>243</v>
      </c>
      <c r="CE8" s="690"/>
      <c r="CF8" s="690"/>
      <c r="CG8" s="690"/>
      <c r="CH8" s="690"/>
      <c r="CI8" s="690"/>
      <c r="CJ8" s="690"/>
      <c r="CK8" s="690"/>
      <c r="CL8" s="690"/>
      <c r="CM8" s="690"/>
      <c r="CN8" s="690"/>
      <c r="CO8" s="690"/>
      <c r="CP8" s="690"/>
      <c r="CQ8" s="691"/>
      <c r="CR8" s="646">
        <v>543275</v>
      </c>
      <c r="CS8" s="647"/>
      <c r="CT8" s="647"/>
      <c r="CU8" s="647"/>
      <c r="CV8" s="647"/>
      <c r="CW8" s="647"/>
      <c r="CX8" s="647"/>
      <c r="CY8" s="648"/>
      <c r="CZ8" s="679">
        <v>10.4</v>
      </c>
      <c r="DA8" s="679"/>
      <c r="DB8" s="679"/>
      <c r="DC8" s="679"/>
      <c r="DD8" s="652" t="s">
        <v>244</v>
      </c>
      <c r="DE8" s="647"/>
      <c r="DF8" s="647"/>
      <c r="DG8" s="647"/>
      <c r="DH8" s="647"/>
      <c r="DI8" s="647"/>
      <c r="DJ8" s="647"/>
      <c r="DK8" s="647"/>
      <c r="DL8" s="647"/>
      <c r="DM8" s="647"/>
      <c r="DN8" s="647"/>
      <c r="DO8" s="647"/>
      <c r="DP8" s="648"/>
      <c r="DQ8" s="652">
        <v>342603</v>
      </c>
      <c r="DR8" s="647"/>
      <c r="DS8" s="647"/>
      <c r="DT8" s="647"/>
      <c r="DU8" s="647"/>
      <c r="DV8" s="647"/>
      <c r="DW8" s="647"/>
      <c r="DX8" s="647"/>
      <c r="DY8" s="647"/>
      <c r="DZ8" s="647"/>
      <c r="EA8" s="647"/>
      <c r="EB8" s="647"/>
      <c r="EC8" s="692"/>
    </row>
    <row r="9" spans="2:143" ht="11.25" customHeight="1" x14ac:dyDescent="0.2">
      <c r="B9" s="643" t="s">
        <v>245</v>
      </c>
      <c r="C9" s="644"/>
      <c r="D9" s="644"/>
      <c r="E9" s="644"/>
      <c r="F9" s="644"/>
      <c r="G9" s="644"/>
      <c r="H9" s="644"/>
      <c r="I9" s="644"/>
      <c r="J9" s="644"/>
      <c r="K9" s="644"/>
      <c r="L9" s="644"/>
      <c r="M9" s="644"/>
      <c r="N9" s="644"/>
      <c r="O9" s="644"/>
      <c r="P9" s="644"/>
      <c r="Q9" s="645"/>
      <c r="R9" s="646">
        <v>880</v>
      </c>
      <c r="S9" s="647"/>
      <c r="T9" s="647"/>
      <c r="U9" s="647"/>
      <c r="V9" s="647"/>
      <c r="W9" s="647"/>
      <c r="X9" s="647"/>
      <c r="Y9" s="648"/>
      <c r="Z9" s="679">
        <v>0</v>
      </c>
      <c r="AA9" s="679"/>
      <c r="AB9" s="679"/>
      <c r="AC9" s="679"/>
      <c r="AD9" s="680">
        <v>880</v>
      </c>
      <c r="AE9" s="680"/>
      <c r="AF9" s="680"/>
      <c r="AG9" s="680"/>
      <c r="AH9" s="680"/>
      <c r="AI9" s="680"/>
      <c r="AJ9" s="680"/>
      <c r="AK9" s="680"/>
      <c r="AL9" s="649">
        <v>0</v>
      </c>
      <c r="AM9" s="650"/>
      <c r="AN9" s="650"/>
      <c r="AO9" s="681"/>
      <c r="AP9" s="643" t="s">
        <v>246</v>
      </c>
      <c r="AQ9" s="644"/>
      <c r="AR9" s="644"/>
      <c r="AS9" s="644"/>
      <c r="AT9" s="644"/>
      <c r="AU9" s="644"/>
      <c r="AV9" s="644"/>
      <c r="AW9" s="644"/>
      <c r="AX9" s="644"/>
      <c r="AY9" s="644"/>
      <c r="AZ9" s="644"/>
      <c r="BA9" s="644"/>
      <c r="BB9" s="644"/>
      <c r="BC9" s="644"/>
      <c r="BD9" s="644"/>
      <c r="BE9" s="644"/>
      <c r="BF9" s="645"/>
      <c r="BG9" s="646">
        <v>115391</v>
      </c>
      <c r="BH9" s="647"/>
      <c r="BI9" s="647"/>
      <c r="BJ9" s="647"/>
      <c r="BK9" s="647"/>
      <c r="BL9" s="647"/>
      <c r="BM9" s="647"/>
      <c r="BN9" s="648"/>
      <c r="BO9" s="679">
        <v>28.9</v>
      </c>
      <c r="BP9" s="679"/>
      <c r="BQ9" s="679"/>
      <c r="BR9" s="679"/>
      <c r="BS9" s="652" t="s">
        <v>244</v>
      </c>
      <c r="BT9" s="647"/>
      <c r="BU9" s="647"/>
      <c r="BV9" s="647"/>
      <c r="BW9" s="647"/>
      <c r="BX9" s="647"/>
      <c r="BY9" s="647"/>
      <c r="BZ9" s="647"/>
      <c r="CA9" s="647"/>
      <c r="CB9" s="692"/>
      <c r="CD9" s="693" t="s">
        <v>247</v>
      </c>
      <c r="CE9" s="690"/>
      <c r="CF9" s="690"/>
      <c r="CG9" s="690"/>
      <c r="CH9" s="690"/>
      <c r="CI9" s="690"/>
      <c r="CJ9" s="690"/>
      <c r="CK9" s="690"/>
      <c r="CL9" s="690"/>
      <c r="CM9" s="690"/>
      <c r="CN9" s="690"/>
      <c r="CO9" s="690"/>
      <c r="CP9" s="690"/>
      <c r="CQ9" s="691"/>
      <c r="CR9" s="646">
        <v>233803</v>
      </c>
      <c r="CS9" s="647"/>
      <c r="CT9" s="647"/>
      <c r="CU9" s="647"/>
      <c r="CV9" s="647"/>
      <c r="CW9" s="647"/>
      <c r="CX9" s="647"/>
      <c r="CY9" s="648"/>
      <c r="CZ9" s="679">
        <v>4.5</v>
      </c>
      <c r="DA9" s="679"/>
      <c r="DB9" s="679"/>
      <c r="DC9" s="679"/>
      <c r="DD9" s="652">
        <v>5606</v>
      </c>
      <c r="DE9" s="647"/>
      <c r="DF9" s="647"/>
      <c r="DG9" s="647"/>
      <c r="DH9" s="647"/>
      <c r="DI9" s="647"/>
      <c r="DJ9" s="647"/>
      <c r="DK9" s="647"/>
      <c r="DL9" s="647"/>
      <c r="DM9" s="647"/>
      <c r="DN9" s="647"/>
      <c r="DO9" s="647"/>
      <c r="DP9" s="648"/>
      <c r="DQ9" s="652">
        <v>197797</v>
      </c>
      <c r="DR9" s="647"/>
      <c r="DS9" s="647"/>
      <c r="DT9" s="647"/>
      <c r="DU9" s="647"/>
      <c r="DV9" s="647"/>
      <c r="DW9" s="647"/>
      <c r="DX9" s="647"/>
      <c r="DY9" s="647"/>
      <c r="DZ9" s="647"/>
      <c r="EA9" s="647"/>
      <c r="EB9" s="647"/>
      <c r="EC9" s="692"/>
    </row>
    <row r="10" spans="2:143" ht="11.25" customHeight="1" x14ac:dyDescent="0.2">
      <c r="B10" s="643" t="s">
        <v>248</v>
      </c>
      <c r="C10" s="644"/>
      <c r="D10" s="644"/>
      <c r="E10" s="644"/>
      <c r="F10" s="644"/>
      <c r="G10" s="644"/>
      <c r="H10" s="644"/>
      <c r="I10" s="644"/>
      <c r="J10" s="644"/>
      <c r="K10" s="644"/>
      <c r="L10" s="644"/>
      <c r="M10" s="644"/>
      <c r="N10" s="644"/>
      <c r="O10" s="644"/>
      <c r="P10" s="644"/>
      <c r="Q10" s="645"/>
      <c r="R10" s="646" t="s">
        <v>244</v>
      </c>
      <c r="S10" s="647"/>
      <c r="T10" s="647"/>
      <c r="U10" s="647"/>
      <c r="V10" s="647"/>
      <c r="W10" s="647"/>
      <c r="X10" s="647"/>
      <c r="Y10" s="648"/>
      <c r="Z10" s="679" t="s">
        <v>147</v>
      </c>
      <c r="AA10" s="679"/>
      <c r="AB10" s="679"/>
      <c r="AC10" s="679"/>
      <c r="AD10" s="680" t="s">
        <v>147</v>
      </c>
      <c r="AE10" s="680"/>
      <c r="AF10" s="680"/>
      <c r="AG10" s="680"/>
      <c r="AH10" s="680"/>
      <c r="AI10" s="680"/>
      <c r="AJ10" s="680"/>
      <c r="AK10" s="680"/>
      <c r="AL10" s="649" t="s">
        <v>147</v>
      </c>
      <c r="AM10" s="650"/>
      <c r="AN10" s="650"/>
      <c r="AO10" s="681"/>
      <c r="AP10" s="643" t="s">
        <v>249</v>
      </c>
      <c r="AQ10" s="644"/>
      <c r="AR10" s="644"/>
      <c r="AS10" s="644"/>
      <c r="AT10" s="644"/>
      <c r="AU10" s="644"/>
      <c r="AV10" s="644"/>
      <c r="AW10" s="644"/>
      <c r="AX10" s="644"/>
      <c r="AY10" s="644"/>
      <c r="AZ10" s="644"/>
      <c r="BA10" s="644"/>
      <c r="BB10" s="644"/>
      <c r="BC10" s="644"/>
      <c r="BD10" s="644"/>
      <c r="BE10" s="644"/>
      <c r="BF10" s="645"/>
      <c r="BG10" s="646">
        <v>9622</v>
      </c>
      <c r="BH10" s="647"/>
      <c r="BI10" s="647"/>
      <c r="BJ10" s="647"/>
      <c r="BK10" s="647"/>
      <c r="BL10" s="647"/>
      <c r="BM10" s="647"/>
      <c r="BN10" s="648"/>
      <c r="BO10" s="679">
        <v>2.4</v>
      </c>
      <c r="BP10" s="679"/>
      <c r="BQ10" s="679"/>
      <c r="BR10" s="679"/>
      <c r="BS10" s="652">
        <v>1603</v>
      </c>
      <c r="BT10" s="647"/>
      <c r="BU10" s="647"/>
      <c r="BV10" s="647"/>
      <c r="BW10" s="647"/>
      <c r="BX10" s="647"/>
      <c r="BY10" s="647"/>
      <c r="BZ10" s="647"/>
      <c r="CA10" s="647"/>
      <c r="CB10" s="692"/>
      <c r="CD10" s="693" t="s">
        <v>250</v>
      </c>
      <c r="CE10" s="690"/>
      <c r="CF10" s="690"/>
      <c r="CG10" s="690"/>
      <c r="CH10" s="690"/>
      <c r="CI10" s="690"/>
      <c r="CJ10" s="690"/>
      <c r="CK10" s="690"/>
      <c r="CL10" s="690"/>
      <c r="CM10" s="690"/>
      <c r="CN10" s="690"/>
      <c r="CO10" s="690"/>
      <c r="CP10" s="690"/>
      <c r="CQ10" s="691"/>
      <c r="CR10" s="646">
        <v>95</v>
      </c>
      <c r="CS10" s="647"/>
      <c r="CT10" s="647"/>
      <c r="CU10" s="647"/>
      <c r="CV10" s="647"/>
      <c r="CW10" s="647"/>
      <c r="CX10" s="647"/>
      <c r="CY10" s="648"/>
      <c r="CZ10" s="679">
        <v>0</v>
      </c>
      <c r="DA10" s="679"/>
      <c r="DB10" s="679"/>
      <c r="DC10" s="679"/>
      <c r="DD10" s="652" t="s">
        <v>244</v>
      </c>
      <c r="DE10" s="647"/>
      <c r="DF10" s="647"/>
      <c r="DG10" s="647"/>
      <c r="DH10" s="647"/>
      <c r="DI10" s="647"/>
      <c r="DJ10" s="647"/>
      <c r="DK10" s="647"/>
      <c r="DL10" s="647"/>
      <c r="DM10" s="647"/>
      <c r="DN10" s="647"/>
      <c r="DO10" s="647"/>
      <c r="DP10" s="648"/>
      <c r="DQ10" s="652">
        <v>95</v>
      </c>
      <c r="DR10" s="647"/>
      <c r="DS10" s="647"/>
      <c r="DT10" s="647"/>
      <c r="DU10" s="647"/>
      <c r="DV10" s="647"/>
      <c r="DW10" s="647"/>
      <c r="DX10" s="647"/>
      <c r="DY10" s="647"/>
      <c r="DZ10" s="647"/>
      <c r="EA10" s="647"/>
      <c r="EB10" s="647"/>
      <c r="EC10" s="692"/>
    </row>
    <row r="11" spans="2:143" ht="11.25" customHeight="1" x14ac:dyDescent="0.2">
      <c r="B11" s="643" t="s">
        <v>251</v>
      </c>
      <c r="C11" s="644"/>
      <c r="D11" s="644"/>
      <c r="E11" s="644"/>
      <c r="F11" s="644"/>
      <c r="G11" s="644"/>
      <c r="H11" s="644"/>
      <c r="I11" s="644"/>
      <c r="J11" s="644"/>
      <c r="K11" s="644"/>
      <c r="L11" s="644"/>
      <c r="M11" s="644"/>
      <c r="N11" s="644"/>
      <c r="O11" s="644"/>
      <c r="P11" s="644"/>
      <c r="Q11" s="645"/>
      <c r="R11" s="646">
        <v>90293</v>
      </c>
      <c r="S11" s="647"/>
      <c r="T11" s="647"/>
      <c r="U11" s="647"/>
      <c r="V11" s="647"/>
      <c r="W11" s="647"/>
      <c r="X11" s="647"/>
      <c r="Y11" s="648"/>
      <c r="Z11" s="649">
        <v>1.7</v>
      </c>
      <c r="AA11" s="650"/>
      <c r="AB11" s="650"/>
      <c r="AC11" s="651"/>
      <c r="AD11" s="652">
        <v>90293</v>
      </c>
      <c r="AE11" s="647"/>
      <c r="AF11" s="647"/>
      <c r="AG11" s="647"/>
      <c r="AH11" s="647"/>
      <c r="AI11" s="647"/>
      <c r="AJ11" s="647"/>
      <c r="AK11" s="648"/>
      <c r="AL11" s="649">
        <v>5</v>
      </c>
      <c r="AM11" s="650"/>
      <c r="AN11" s="650"/>
      <c r="AO11" s="681"/>
      <c r="AP11" s="643" t="s">
        <v>252</v>
      </c>
      <c r="AQ11" s="644"/>
      <c r="AR11" s="644"/>
      <c r="AS11" s="644"/>
      <c r="AT11" s="644"/>
      <c r="AU11" s="644"/>
      <c r="AV11" s="644"/>
      <c r="AW11" s="644"/>
      <c r="AX11" s="644"/>
      <c r="AY11" s="644"/>
      <c r="AZ11" s="644"/>
      <c r="BA11" s="644"/>
      <c r="BB11" s="644"/>
      <c r="BC11" s="644"/>
      <c r="BD11" s="644"/>
      <c r="BE11" s="644"/>
      <c r="BF11" s="645"/>
      <c r="BG11" s="646">
        <v>3496</v>
      </c>
      <c r="BH11" s="647"/>
      <c r="BI11" s="647"/>
      <c r="BJ11" s="647"/>
      <c r="BK11" s="647"/>
      <c r="BL11" s="647"/>
      <c r="BM11" s="647"/>
      <c r="BN11" s="648"/>
      <c r="BO11" s="679">
        <v>0.9</v>
      </c>
      <c r="BP11" s="679"/>
      <c r="BQ11" s="679"/>
      <c r="BR11" s="679"/>
      <c r="BS11" s="652">
        <v>693</v>
      </c>
      <c r="BT11" s="647"/>
      <c r="BU11" s="647"/>
      <c r="BV11" s="647"/>
      <c r="BW11" s="647"/>
      <c r="BX11" s="647"/>
      <c r="BY11" s="647"/>
      <c r="BZ11" s="647"/>
      <c r="CA11" s="647"/>
      <c r="CB11" s="692"/>
      <c r="CD11" s="693" t="s">
        <v>253</v>
      </c>
      <c r="CE11" s="690"/>
      <c r="CF11" s="690"/>
      <c r="CG11" s="690"/>
      <c r="CH11" s="690"/>
      <c r="CI11" s="690"/>
      <c r="CJ11" s="690"/>
      <c r="CK11" s="690"/>
      <c r="CL11" s="690"/>
      <c r="CM11" s="690"/>
      <c r="CN11" s="690"/>
      <c r="CO11" s="690"/>
      <c r="CP11" s="690"/>
      <c r="CQ11" s="691"/>
      <c r="CR11" s="646">
        <v>164489</v>
      </c>
      <c r="CS11" s="647"/>
      <c r="CT11" s="647"/>
      <c r="CU11" s="647"/>
      <c r="CV11" s="647"/>
      <c r="CW11" s="647"/>
      <c r="CX11" s="647"/>
      <c r="CY11" s="648"/>
      <c r="CZ11" s="679">
        <v>3.2</v>
      </c>
      <c r="DA11" s="679"/>
      <c r="DB11" s="679"/>
      <c r="DC11" s="679"/>
      <c r="DD11" s="652">
        <v>41649</v>
      </c>
      <c r="DE11" s="647"/>
      <c r="DF11" s="647"/>
      <c r="DG11" s="647"/>
      <c r="DH11" s="647"/>
      <c r="DI11" s="647"/>
      <c r="DJ11" s="647"/>
      <c r="DK11" s="647"/>
      <c r="DL11" s="647"/>
      <c r="DM11" s="647"/>
      <c r="DN11" s="647"/>
      <c r="DO11" s="647"/>
      <c r="DP11" s="648"/>
      <c r="DQ11" s="652">
        <v>90378</v>
      </c>
      <c r="DR11" s="647"/>
      <c r="DS11" s="647"/>
      <c r="DT11" s="647"/>
      <c r="DU11" s="647"/>
      <c r="DV11" s="647"/>
      <c r="DW11" s="647"/>
      <c r="DX11" s="647"/>
      <c r="DY11" s="647"/>
      <c r="DZ11" s="647"/>
      <c r="EA11" s="647"/>
      <c r="EB11" s="647"/>
      <c r="EC11" s="692"/>
    </row>
    <row r="12" spans="2:143" ht="11.25" customHeight="1" x14ac:dyDescent="0.2">
      <c r="B12" s="643" t="s">
        <v>254</v>
      </c>
      <c r="C12" s="644"/>
      <c r="D12" s="644"/>
      <c r="E12" s="644"/>
      <c r="F12" s="644"/>
      <c r="G12" s="644"/>
      <c r="H12" s="644"/>
      <c r="I12" s="644"/>
      <c r="J12" s="644"/>
      <c r="K12" s="644"/>
      <c r="L12" s="644"/>
      <c r="M12" s="644"/>
      <c r="N12" s="644"/>
      <c r="O12" s="644"/>
      <c r="P12" s="644"/>
      <c r="Q12" s="645"/>
      <c r="R12" s="646">
        <v>10332</v>
      </c>
      <c r="S12" s="647"/>
      <c r="T12" s="647"/>
      <c r="U12" s="647"/>
      <c r="V12" s="647"/>
      <c r="W12" s="647"/>
      <c r="X12" s="647"/>
      <c r="Y12" s="648"/>
      <c r="Z12" s="679">
        <v>0.2</v>
      </c>
      <c r="AA12" s="679"/>
      <c r="AB12" s="679"/>
      <c r="AC12" s="679"/>
      <c r="AD12" s="680">
        <v>10332</v>
      </c>
      <c r="AE12" s="680"/>
      <c r="AF12" s="680"/>
      <c r="AG12" s="680"/>
      <c r="AH12" s="680"/>
      <c r="AI12" s="680"/>
      <c r="AJ12" s="680"/>
      <c r="AK12" s="680"/>
      <c r="AL12" s="649">
        <v>0.6</v>
      </c>
      <c r="AM12" s="650"/>
      <c r="AN12" s="650"/>
      <c r="AO12" s="681"/>
      <c r="AP12" s="643" t="s">
        <v>255</v>
      </c>
      <c r="AQ12" s="644"/>
      <c r="AR12" s="644"/>
      <c r="AS12" s="644"/>
      <c r="AT12" s="644"/>
      <c r="AU12" s="644"/>
      <c r="AV12" s="644"/>
      <c r="AW12" s="644"/>
      <c r="AX12" s="644"/>
      <c r="AY12" s="644"/>
      <c r="AZ12" s="644"/>
      <c r="BA12" s="644"/>
      <c r="BB12" s="644"/>
      <c r="BC12" s="644"/>
      <c r="BD12" s="644"/>
      <c r="BE12" s="644"/>
      <c r="BF12" s="645"/>
      <c r="BG12" s="646">
        <v>202278</v>
      </c>
      <c r="BH12" s="647"/>
      <c r="BI12" s="647"/>
      <c r="BJ12" s="647"/>
      <c r="BK12" s="647"/>
      <c r="BL12" s="647"/>
      <c r="BM12" s="647"/>
      <c r="BN12" s="648"/>
      <c r="BO12" s="679">
        <v>50.7</v>
      </c>
      <c r="BP12" s="679"/>
      <c r="BQ12" s="679"/>
      <c r="BR12" s="679"/>
      <c r="BS12" s="652" t="s">
        <v>147</v>
      </c>
      <c r="BT12" s="647"/>
      <c r="BU12" s="647"/>
      <c r="BV12" s="647"/>
      <c r="BW12" s="647"/>
      <c r="BX12" s="647"/>
      <c r="BY12" s="647"/>
      <c r="BZ12" s="647"/>
      <c r="CA12" s="647"/>
      <c r="CB12" s="692"/>
      <c r="CD12" s="693" t="s">
        <v>256</v>
      </c>
      <c r="CE12" s="690"/>
      <c r="CF12" s="690"/>
      <c r="CG12" s="690"/>
      <c r="CH12" s="690"/>
      <c r="CI12" s="690"/>
      <c r="CJ12" s="690"/>
      <c r="CK12" s="690"/>
      <c r="CL12" s="690"/>
      <c r="CM12" s="690"/>
      <c r="CN12" s="690"/>
      <c r="CO12" s="690"/>
      <c r="CP12" s="690"/>
      <c r="CQ12" s="691"/>
      <c r="CR12" s="646">
        <v>677075</v>
      </c>
      <c r="CS12" s="647"/>
      <c r="CT12" s="647"/>
      <c r="CU12" s="647"/>
      <c r="CV12" s="647"/>
      <c r="CW12" s="647"/>
      <c r="CX12" s="647"/>
      <c r="CY12" s="648"/>
      <c r="CZ12" s="679">
        <v>13</v>
      </c>
      <c r="DA12" s="679"/>
      <c r="DB12" s="679"/>
      <c r="DC12" s="679"/>
      <c r="DD12" s="652">
        <v>7373</v>
      </c>
      <c r="DE12" s="647"/>
      <c r="DF12" s="647"/>
      <c r="DG12" s="647"/>
      <c r="DH12" s="647"/>
      <c r="DI12" s="647"/>
      <c r="DJ12" s="647"/>
      <c r="DK12" s="647"/>
      <c r="DL12" s="647"/>
      <c r="DM12" s="647"/>
      <c r="DN12" s="647"/>
      <c r="DO12" s="647"/>
      <c r="DP12" s="648"/>
      <c r="DQ12" s="652">
        <v>548245</v>
      </c>
      <c r="DR12" s="647"/>
      <c r="DS12" s="647"/>
      <c r="DT12" s="647"/>
      <c r="DU12" s="647"/>
      <c r="DV12" s="647"/>
      <c r="DW12" s="647"/>
      <c r="DX12" s="647"/>
      <c r="DY12" s="647"/>
      <c r="DZ12" s="647"/>
      <c r="EA12" s="647"/>
      <c r="EB12" s="647"/>
      <c r="EC12" s="692"/>
    </row>
    <row r="13" spans="2:143" ht="11.25" customHeight="1" x14ac:dyDescent="0.2">
      <c r="B13" s="643" t="s">
        <v>257</v>
      </c>
      <c r="C13" s="644"/>
      <c r="D13" s="644"/>
      <c r="E13" s="644"/>
      <c r="F13" s="644"/>
      <c r="G13" s="644"/>
      <c r="H13" s="644"/>
      <c r="I13" s="644"/>
      <c r="J13" s="644"/>
      <c r="K13" s="644"/>
      <c r="L13" s="644"/>
      <c r="M13" s="644"/>
      <c r="N13" s="644"/>
      <c r="O13" s="644"/>
      <c r="P13" s="644"/>
      <c r="Q13" s="645"/>
      <c r="R13" s="646" t="s">
        <v>244</v>
      </c>
      <c r="S13" s="647"/>
      <c r="T13" s="647"/>
      <c r="U13" s="647"/>
      <c r="V13" s="647"/>
      <c r="W13" s="647"/>
      <c r="X13" s="647"/>
      <c r="Y13" s="648"/>
      <c r="Z13" s="679" t="s">
        <v>244</v>
      </c>
      <c r="AA13" s="679"/>
      <c r="AB13" s="679"/>
      <c r="AC13" s="679"/>
      <c r="AD13" s="680" t="s">
        <v>138</v>
      </c>
      <c r="AE13" s="680"/>
      <c r="AF13" s="680"/>
      <c r="AG13" s="680"/>
      <c r="AH13" s="680"/>
      <c r="AI13" s="680"/>
      <c r="AJ13" s="680"/>
      <c r="AK13" s="680"/>
      <c r="AL13" s="649" t="s">
        <v>147</v>
      </c>
      <c r="AM13" s="650"/>
      <c r="AN13" s="650"/>
      <c r="AO13" s="681"/>
      <c r="AP13" s="643" t="s">
        <v>258</v>
      </c>
      <c r="AQ13" s="644"/>
      <c r="AR13" s="644"/>
      <c r="AS13" s="644"/>
      <c r="AT13" s="644"/>
      <c r="AU13" s="644"/>
      <c r="AV13" s="644"/>
      <c r="AW13" s="644"/>
      <c r="AX13" s="644"/>
      <c r="AY13" s="644"/>
      <c r="AZ13" s="644"/>
      <c r="BA13" s="644"/>
      <c r="BB13" s="644"/>
      <c r="BC13" s="644"/>
      <c r="BD13" s="644"/>
      <c r="BE13" s="644"/>
      <c r="BF13" s="645"/>
      <c r="BG13" s="646">
        <v>201630</v>
      </c>
      <c r="BH13" s="647"/>
      <c r="BI13" s="647"/>
      <c r="BJ13" s="647"/>
      <c r="BK13" s="647"/>
      <c r="BL13" s="647"/>
      <c r="BM13" s="647"/>
      <c r="BN13" s="648"/>
      <c r="BO13" s="679">
        <v>50.5</v>
      </c>
      <c r="BP13" s="679"/>
      <c r="BQ13" s="679"/>
      <c r="BR13" s="679"/>
      <c r="BS13" s="652" t="s">
        <v>244</v>
      </c>
      <c r="BT13" s="647"/>
      <c r="BU13" s="647"/>
      <c r="BV13" s="647"/>
      <c r="BW13" s="647"/>
      <c r="BX13" s="647"/>
      <c r="BY13" s="647"/>
      <c r="BZ13" s="647"/>
      <c r="CA13" s="647"/>
      <c r="CB13" s="692"/>
      <c r="CD13" s="693" t="s">
        <v>259</v>
      </c>
      <c r="CE13" s="690"/>
      <c r="CF13" s="690"/>
      <c r="CG13" s="690"/>
      <c r="CH13" s="690"/>
      <c r="CI13" s="690"/>
      <c r="CJ13" s="690"/>
      <c r="CK13" s="690"/>
      <c r="CL13" s="690"/>
      <c r="CM13" s="690"/>
      <c r="CN13" s="690"/>
      <c r="CO13" s="690"/>
      <c r="CP13" s="690"/>
      <c r="CQ13" s="691"/>
      <c r="CR13" s="646">
        <v>164025</v>
      </c>
      <c r="CS13" s="647"/>
      <c r="CT13" s="647"/>
      <c r="CU13" s="647"/>
      <c r="CV13" s="647"/>
      <c r="CW13" s="647"/>
      <c r="CX13" s="647"/>
      <c r="CY13" s="648"/>
      <c r="CZ13" s="679">
        <v>3.1</v>
      </c>
      <c r="DA13" s="679"/>
      <c r="DB13" s="679"/>
      <c r="DC13" s="679"/>
      <c r="DD13" s="652">
        <v>59534</v>
      </c>
      <c r="DE13" s="647"/>
      <c r="DF13" s="647"/>
      <c r="DG13" s="647"/>
      <c r="DH13" s="647"/>
      <c r="DI13" s="647"/>
      <c r="DJ13" s="647"/>
      <c r="DK13" s="647"/>
      <c r="DL13" s="647"/>
      <c r="DM13" s="647"/>
      <c r="DN13" s="647"/>
      <c r="DO13" s="647"/>
      <c r="DP13" s="648"/>
      <c r="DQ13" s="652">
        <v>110526</v>
      </c>
      <c r="DR13" s="647"/>
      <c r="DS13" s="647"/>
      <c r="DT13" s="647"/>
      <c r="DU13" s="647"/>
      <c r="DV13" s="647"/>
      <c r="DW13" s="647"/>
      <c r="DX13" s="647"/>
      <c r="DY13" s="647"/>
      <c r="DZ13" s="647"/>
      <c r="EA13" s="647"/>
      <c r="EB13" s="647"/>
      <c r="EC13" s="692"/>
    </row>
    <row r="14" spans="2:143" ht="11.25" customHeight="1" x14ac:dyDescent="0.2">
      <c r="B14" s="643" t="s">
        <v>260</v>
      </c>
      <c r="C14" s="644"/>
      <c r="D14" s="644"/>
      <c r="E14" s="644"/>
      <c r="F14" s="644"/>
      <c r="G14" s="644"/>
      <c r="H14" s="644"/>
      <c r="I14" s="644"/>
      <c r="J14" s="644"/>
      <c r="K14" s="644"/>
      <c r="L14" s="644"/>
      <c r="M14" s="644"/>
      <c r="N14" s="644"/>
      <c r="O14" s="644"/>
      <c r="P14" s="644"/>
      <c r="Q14" s="645"/>
      <c r="R14" s="646" t="s">
        <v>244</v>
      </c>
      <c r="S14" s="647"/>
      <c r="T14" s="647"/>
      <c r="U14" s="647"/>
      <c r="V14" s="647"/>
      <c r="W14" s="647"/>
      <c r="X14" s="647"/>
      <c r="Y14" s="648"/>
      <c r="Z14" s="679" t="s">
        <v>147</v>
      </c>
      <c r="AA14" s="679"/>
      <c r="AB14" s="679"/>
      <c r="AC14" s="679"/>
      <c r="AD14" s="680" t="s">
        <v>147</v>
      </c>
      <c r="AE14" s="680"/>
      <c r="AF14" s="680"/>
      <c r="AG14" s="680"/>
      <c r="AH14" s="680"/>
      <c r="AI14" s="680"/>
      <c r="AJ14" s="680"/>
      <c r="AK14" s="680"/>
      <c r="AL14" s="649" t="s">
        <v>244</v>
      </c>
      <c r="AM14" s="650"/>
      <c r="AN14" s="650"/>
      <c r="AO14" s="681"/>
      <c r="AP14" s="643" t="s">
        <v>261</v>
      </c>
      <c r="AQ14" s="644"/>
      <c r="AR14" s="644"/>
      <c r="AS14" s="644"/>
      <c r="AT14" s="644"/>
      <c r="AU14" s="644"/>
      <c r="AV14" s="644"/>
      <c r="AW14" s="644"/>
      <c r="AX14" s="644"/>
      <c r="AY14" s="644"/>
      <c r="AZ14" s="644"/>
      <c r="BA14" s="644"/>
      <c r="BB14" s="644"/>
      <c r="BC14" s="644"/>
      <c r="BD14" s="644"/>
      <c r="BE14" s="644"/>
      <c r="BF14" s="645"/>
      <c r="BG14" s="646">
        <v>12234</v>
      </c>
      <c r="BH14" s="647"/>
      <c r="BI14" s="647"/>
      <c r="BJ14" s="647"/>
      <c r="BK14" s="647"/>
      <c r="BL14" s="647"/>
      <c r="BM14" s="647"/>
      <c r="BN14" s="648"/>
      <c r="BO14" s="679">
        <v>3.1</v>
      </c>
      <c r="BP14" s="679"/>
      <c r="BQ14" s="679"/>
      <c r="BR14" s="679"/>
      <c r="BS14" s="652" t="s">
        <v>147</v>
      </c>
      <c r="BT14" s="647"/>
      <c r="BU14" s="647"/>
      <c r="BV14" s="647"/>
      <c r="BW14" s="647"/>
      <c r="BX14" s="647"/>
      <c r="BY14" s="647"/>
      <c r="BZ14" s="647"/>
      <c r="CA14" s="647"/>
      <c r="CB14" s="692"/>
      <c r="CD14" s="693" t="s">
        <v>262</v>
      </c>
      <c r="CE14" s="690"/>
      <c r="CF14" s="690"/>
      <c r="CG14" s="690"/>
      <c r="CH14" s="690"/>
      <c r="CI14" s="690"/>
      <c r="CJ14" s="690"/>
      <c r="CK14" s="690"/>
      <c r="CL14" s="690"/>
      <c r="CM14" s="690"/>
      <c r="CN14" s="690"/>
      <c r="CO14" s="690"/>
      <c r="CP14" s="690"/>
      <c r="CQ14" s="691"/>
      <c r="CR14" s="646">
        <v>304780</v>
      </c>
      <c r="CS14" s="647"/>
      <c r="CT14" s="647"/>
      <c r="CU14" s="647"/>
      <c r="CV14" s="647"/>
      <c r="CW14" s="647"/>
      <c r="CX14" s="647"/>
      <c r="CY14" s="648"/>
      <c r="CZ14" s="679">
        <v>5.8</v>
      </c>
      <c r="DA14" s="679"/>
      <c r="DB14" s="679"/>
      <c r="DC14" s="679"/>
      <c r="DD14" s="652">
        <v>36658</v>
      </c>
      <c r="DE14" s="647"/>
      <c r="DF14" s="647"/>
      <c r="DG14" s="647"/>
      <c r="DH14" s="647"/>
      <c r="DI14" s="647"/>
      <c r="DJ14" s="647"/>
      <c r="DK14" s="647"/>
      <c r="DL14" s="647"/>
      <c r="DM14" s="647"/>
      <c r="DN14" s="647"/>
      <c r="DO14" s="647"/>
      <c r="DP14" s="648"/>
      <c r="DQ14" s="652">
        <v>271205</v>
      </c>
      <c r="DR14" s="647"/>
      <c r="DS14" s="647"/>
      <c r="DT14" s="647"/>
      <c r="DU14" s="647"/>
      <c r="DV14" s="647"/>
      <c r="DW14" s="647"/>
      <c r="DX14" s="647"/>
      <c r="DY14" s="647"/>
      <c r="DZ14" s="647"/>
      <c r="EA14" s="647"/>
      <c r="EB14" s="647"/>
      <c r="EC14" s="692"/>
    </row>
    <row r="15" spans="2:143" ht="11.25" customHeight="1" x14ac:dyDescent="0.2">
      <c r="B15" s="643" t="s">
        <v>263</v>
      </c>
      <c r="C15" s="644"/>
      <c r="D15" s="644"/>
      <c r="E15" s="644"/>
      <c r="F15" s="644"/>
      <c r="G15" s="644"/>
      <c r="H15" s="644"/>
      <c r="I15" s="644"/>
      <c r="J15" s="644"/>
      <c r="K15" s="644"/>
      <c r="L15" s="644"/>
      <c r="M15" s="644"/>
      <c r="N15" s="644"/>
      <c r="O15" s="644"/>
      <c r="P15" s="644"/>
      <c r="Q15" s="645"/>
      <c r="R15" s="646" t="s">
        <v>147</v>
      </c>
      <c r="S15" s="647"/>
      <c r="T15" s="647"/>
      <c r="U15" s="647"/>
      <c r="V15" s="647"/>
      <c r="W15" s="647"/>
      <c r="X15" s="647"/>
      <c r="Y15" s="648"/>
      <c r="Z15" s="679" t="s">
        <v>147</v>
      </c>
      <c r="AA15" s="679"/>
      <c r="AB15" s="679"/>
      <c r="AC15" s="679"/>
      <c r="AD15" s="680" t="s">
        <v>244</v>
      </c>
      <c r="AE15" s="680"/>
      <c r="AF15" s="680"/>
      <c r="AG15" s="680"/>
      <c r="AH15" s="680"/>
      <c r="AI15" s="680"/>
      <c r="AJ15" s="680"/>
      <c r="AK15" s="680"/>
      <c r="AL15" s="649" t="s">
        <v>244</v>
      </c>
      <c r="AM15" s="650"/>
      <c r="AN15" s="650"/>
      <c r="AO15" s="681"/>
      <c r="AP15" s="643" t="s">
        <v>264</v>
      </c>
      <c r="AQ15" s="644"/>
      <c r="AR15" s="644"/>
      <c r="AS15" s="644"/>
      <c r="AT15" s="644"/>
      <c r="AU15" s="644"/>
      <c r="AV15" s="644"/>
      <c r="AW15" s="644"/>
      <c r="AX15" s="644"/>
      <c r="AY15" s="644"/>
      <c r="AZ15" s="644"/>
      <c r="BA15" s="644"/>
      <c r="BB15" s="644"/>
      <c r="BC15" s="644"/>
      <c r="BD15" s="644"/>
      <c r="BE15" s="644"/>
      <c r="BF15" s="645"/>
      <c r="BG15" s="646">
        <v>45515</v>
      </c>
      <c r="BH15" s="647"/>
      <c r="BI15" s="647"/>
      <c r="BJ15" s="647"/>
      <c r="BK15" s="647"/>
      <c r="BL15" s="647"/>
      <c r="BM15" s="647"/>
      <c r="BN15" s="648"/>
      <c r="BO15" s="679">
        <v>11.4</v>
      </c>
      <c r="BP15" s="679"/>
      <c r="BQ15" s="679"/>
      <c r="BR15" s="679"/>
      <c r="BS15" s="652" t="s">
        <v>244</v>
      </c>
      <c r="BT15" s="647"/>
      <c r="BU15" s="647"/>
      <c r="BV15" s="647"/>
      <c r="BW15" s="647"/>
      <c r="BX15" s="647"/>
      <c r="BY15" s="647"/>
      <c r="BZ15" s="647"/>
      <c r="CA15" s="647"/>
      <c r="CB15" s="692"/>
      <c r="CD15" s="693" t="s">
        <v>265</v>
      </c>
      <c r="CE15" s="690"/>
      <c r="CF15" s="690"/>
      <c r="CG15" s="690"/>
      <c r="CH15" s="690"/>
      <c r="CI15" s="690"/>
      <c r="CJ15" s="690"/>
      <c r="CK15" s="690"/>
      <c r="CL15" s="690"/>
      <c r="CM15" s="690"/>
      <c r="CN15" s="690"/>
      <c r="CO15" s="690"/>
      <c r="CP15" s="690"/>
      <c r="CQ15" s="691"/>
      <c r="CR15" s="646">
        <v>357650</v>
      </c>
      <c r="CS15" s="647"/>
      <c r="CT15" s="647"/>
      <c r="CU15" s="647"/>
      <c r="CV15" s="647"/>
      <c r="CW15" s="647"/>
      <c r="CX15" s="647"/>
      <c r="CY15" s="648"/>
      <c r="CZ15" s="679">
        <v>6.9</v>
      </c>
      <c r="DA15" s="679"/>
      <c r="DB15" s="679"/>
      <c r="DC15" s="679"/>
      <c r="DD15" s="652">
        <v>96291</v>
      </c>
      <c r="DE15" s="647"/>
      <c r="DF15" s="647"/>
      <c r="DG15" s="647"/>
      <c r="DH15" s="647"/>
      <c r="DI15" s="647"/>
      <c r="DJ15" s="647"/>
      <c r="DK15" s="647"/>
      <c r="DL15" s="647"/>
      <c r="DM15" s="647"/>
      <c r="DN15" s="647"/>
      <c r="DO15" s="647"/>
      <c r="DP15" s="648"/>
      <c r="DQ15" s="652">
        <v>283434</v>
      </c>
      <c r="DR15" s="647"/>
      <c r="DS15" s="647"/>
      <c r="DT15" s="647"/>
      <c r="DU15" s="647"/>
      <c r="DV15" s="647"/>
      <c r="DW15" s="647"/>
      <c r="DX15" s="647"/>
      <c r="DY15" s="647"/>
      <c r="DZ15" s="647"/>
      <c r="EA15" s="647"/>
      <c r="EB15" s="647"/>
      <c r="EC15" s="692"/>
    </row>
    <row r="16" spans="2:143" ht="11.25" customHeight="1" x14ac:dyDescent="0.2">
      <c r="B16" s="643" t="s">
        <v>266</v>
      </c>
      <c r="C16" s="644"/>
      <c r="D16" s="644"/>
      <c r="E16" s="644"/>
      <c r="F16" s="644"/>
      <c r="G16" s="644"/>
      <c r="H16" s="644"/>
      <c r="I16" s="644"/>
      <c r="J16" s="644"/>
      <c r="K16" s="644"/>
      <c r="L16" s="644"/>
      <c r="M16" s="644"/>
      <c r="N16" s="644"/>
      <c r="O16" s="644"/>
      <c r="P16" s="644"/>
      <c r="Q16" s="645"/>
      <c r="R16" s="646">
        <v>1630</v>
      </c>
      <c r="S16" s="647"/>
      <c r="T16" s="647"/>
      <c r="U16" s="647"/>
      <c r="V16" s="647"/>
      <c r="W16" s="647"/>
      <c r="X16" s="647"/>
      <c r="Y16" s="648"/>
      <c r="Z16" s="679">
        <v>0</v>
      </c>
      <c r="AA16" s="679"/>
      <c r="AB16" s="679"/>
      <c r="AC16" s="679"/>
      <c r="AD16" s="680">
        <v>1630</v>
      </c>
      <c r="AE16" s="680"/>
      <c r="AF16" s="680"/>
      <c r="AG16" s="680"/>
      <c r="AH16" s="680"/>
      <c r="AI16" s="680"/>
      <c r="AJ16" s="680"/>
      <c r="AK16" s="680"/>
      <c r="AL16" s="649">
        <v>0.1</v>
      </c>
      <c r="AM16" s="650"/>
      <c r="AN16" s="650"/>
      <c r="AO16" s="681"/>
      <c r="AP16" s="643" t="s">
        <v>267</v>
      </c>
      <c r="AQ16" s="644"/>
      <c r="AR16" s="644"/>
      <c r="AS16" s="644"/>
      <c r="AT16" s="644"/>
      <c r="AU16" s="644"/>
      <c r="AV16" s="644"/>
      <c r="AW16" s="644"/>
      <c r="AX16" s="644"/>
      <c r="AY16" s="644"/>
      <c r="AZ16" s="644"/>
      <c r="BA16" s="644"/>
      <c r="BB16" s="644"/>
      <c r="BC16" s="644"/>
      <c r="BD16" s="644"/>
      <c r="BE16" s="644"/>
      <c r="BF16" s="645"/>
      <c r="BG16" s="646" t="s">
        <v>147</v>
      </c>
      <c r="BH16" s="647"/>
      <c r="BI16" s="647"/>
      <c r="BJ16" s="647"/>
      <c r="BK16" s="647"/>
      <c r="BL16" s="647"/>
      <c r="BM16" s="647"/>
      <c r="BN16" s="648"/>
      <c r="BO16" s="679" t="s">
        <v>244</v>
      </c>
      <c r="BP16" s="679"/>
      <c r="BQ16" s="679"/>
      <c r="BR16" s="679"/>
      <c r="BS16" s="652" t="s">
        <v>138</v>
      </c>
      <c r="BT16" s="647"/>
      <c r="BU16" s="647"/>
      <c r="BV16" s="647"/>
      <c r="BW16" s="647"/>
      <c r="BX16" s="647"/>
      <c r="BY16" s="647"/>
      <c r="BZ16" s="647"/>
      <c r="CA16" s="647"/>
      <c r="CB16" s="692"/>
      <c r="CD16" s="693" t="s">
        <v>268</v>
      </c>
      <c r="CE16" s="690"/>
      <c r="CF16" s="690"/>
      <c r="CG16" s="690"/>
      <c r="CH16" s="690"/>
      <c r="CI16" s="690"/>
      <c r="CJ16" s="690"/>
      <c r="CK16" s="690"/>
      <c r="CL16" s="690"/>
      <c r="CM16" s="690"/>
      <c r="CN16" s="690"/>
      <c r="CO16" s="690"/>
      <c r="CP16" s="690"/>
      <c r="CQ16" s="691"/>
      <c r="CR16" s="646" t="s">
        <v>147</v>
      </c>
      <c r="CS16" s="647"/>
      <c r="CT16" s="647"/>
      <c r="CU16" s="647"/>
      <c r="CV16" s="647"/>
      <c r="CW16" s="647"/>
      <c r="CX16" s="647"/>
      <c r="CY16" s="648"/>
      <c r="CZ16" s="679" t="s">
        <v>244</v>
      </c>
      <c r="DA16" s="679"/>
      <c r="DB16" s="679"/>
      <c r="DC16" s="679"/>
      <c r="DD16" s="652" t="s">
        <v>147</v>
      </c>
      <c r="DE16" s="647"/>
      <c r="DF16" s="647"/>
      <c r="DG16" s="647"/>
      <c r="DH16" s="647"/>
      <c r="DI16" s="647"/>
      <c r="DJ16" s="647"/>
      <c r="DK16" s="647"/>
      <c r="DL16" s="647"/>
      <c r="DM16" s="647"/>
      <c r="DN16" s="647"/>
      <c r="DO16" s="647"/>
      <c r="DP16" s="648"/>
      <c r="DQ16" s="652" t="s">
        <v>244</v>
      </c>
      <c r="DR16" s="647"/>
      <c r="DS16" s="647"/>
      <c r="DT16" s="647"/>
      <c r="DU16" s="647"/>
      <c r="DV16" s="647"/>
      <c r="DW16" s="647"/>
      <c r="DX16" s="647"/>
      <c r="DY16" s="647"/>
      <c r="DZ16" s="647"/>
      <c r="EA16" s="647"/>
      <c r="EB16" s="647"/>
      <c r="EC16" s="692"/>
    </row>
    <row r="17" spans="2:133" ht="11.25" customHeight="1" x14ac:dyDescent="0.2">
      <c r="B17" s="643" t="s">
        <v>269</v>
      </c>
      <c r="C17" s="644"/>
      <c r="D17" s="644"/>
      <c r="E17" s="644"/>
      <c r="F17" s="644"/>
      <c r="G17" s="644"/>
      <c r="H17" s="644"/>
      <c r="I17" s="644"/>
      <c r="J17" s="644"/>
      <c r="K17" s="644"/>
      <c r="L17" s="644"/>
      <c r="M17" s="644"/>
      <c r="N17" s="644"/>
      <c r="O17" s="644"/>
      <c r="P17" s="644"/>
      <c r="Q17" s="645"/>
      <c r="R17" s="646">
        <v>773</v>
      </c>
      <c r="S17" s="647"/>
      <c r="T17" s="647"/>
      <c r="U17" s="647"/>
      <c r="V17" s="647"/>
      <c r="W17" s="647"/>
      <c r="X17" s="647"/>
      <c r="Y17" s="648"/>
      <c r="Z17" s="679">
        <v>0</v>
      </c>
      <c r="AA17" s="679"/>
      <c r="AB17" s="679"/>
      <c r="AC17" s="679"/>
      <c r="AD17" s="680">
        <v>773</v>
      </c>
      <c r="AE17" s="680"/>
      <c r="AF17" s="680"/>
      <c r="AG17" s="680"/>
      <c r="AH17" s="680"/>
      <c r="AI17" s="680"/>
      <c r="AJ17" s="680"/>
      <c r="AK17" s="680"/>
      <c r="AL17" s="649">
        <v>0</v>
      </c>
      <c r="AM17" s="650"/>
      <c r="AN17" s="650"/>
      <c r="AO17" s="681"/>
      <c r="AP17" s="643" t="s">
        <v>270</v>
      </c>
      <c r="AQ17" s="644"/>
      <c r="AR17" s="644"/>
      <c r="AS17" s="644"/>
      <c r="AT17" s="644"/>
      <c r="AU17" s="644"/>
      <c r="AV17" s="644"/>
      <c r="AW17" s="644"/>
      <c r="AX17" s="644"/>
      <c r="AY17" s="644"/>
      <c r="AZ17" s="644"/>
      <c r="BA17" s="644"/>
      <c r="BB17" s="644"/>
      <c r="BC17" s="644"/>
      <c r="BD17" s="644"/>
      <c r="BE17" s="644"/>
      <c r="BF17" s="645"/>
      <c r="BG17" s="646" t="s">
        <v>244</v>
      </c>
      <c r="BH17" s="647"/>
      <c r="BI17" s="647"/>
      <c r="BJ17" s="647"/>
      <c r="BK17" s="647"/>
      <c r="BL17" s="647"/>
      <c r="BM17" s="647"/>
      <c r="BN17" s="648"/>
      <c r="BO17" s="679" t="s">
        <v>147</v>
      </c>
      <c r="BP17" s="679"/>
      <c r="BQ17" s="679"/>
      <c r="BR17" s="679"/>
      <c r="BS17" s="652" t="s">
        <v>147</v>
      </c>
      <c r="BT17" s="647"/>
      <c r="BU17" s="647"/>
      <c r="BV17" s="647"/>
      <c r="BW17" s="647"/>
      <c r="BX17" s="647"/>
      <c r="BY17" s="647"/>
      <c r="BZ17" s="647"/>
      <c r="CA17" s="647"/>
      <c r="CB17" s="692"/>
      <c r="CD17" s="693" t="s">
        <v>271</v>
      </c>
      <c r="CE17" s="690"/>
      <c r="CF17" s="690"/>
      <c r="CG17" s="690"/>
      <c r="CH17" s="690"/>
      <c r="CI17" s="690"/>
      <c r="CJ17" s="690"/>
      <c r="CK17" s="690"/>
      <c r="CL17" s="690"/>
      <c r="CM17" s="690"/>
      <c r="CN17" s="690"/>
      <c r="CO17" s="690"/>
      <c r="CP17" s="690"/>
      <c r="CQ17" s="691"/>
      <c r="CR17" s="646">
        <v>242977</v>
      </c>
      <c r="CS17" s="647"/>
      <c r="CT17" s="647"/>
      <c r="CU17" s="647"/>
      <c r="CV17" s="647"/>
      <c r="CW17" s="647"/>
      <c r="CX17" s="647"/>
      <c r="CY17" s="648"/>
      <c r="CZ17" s="679">
        <v>4.7</v>
      </c>
      <c r="DA17" s="679"/>
      <c r="DB17" s="679"/>
      <c r="DC17" s="679"/>
      <c r="DD17" s="652" t="s">
        <v>147</v>
      </c>
      <c r="DE17" s="647"/>
      <c r="DF17" s="647"/>
      <c r="DG17" s="647"/>
      <c r="DH17" s="647"/>
      <c r="DI17" s="647"/>
      <c r="DJ17" s="647"/>
      <c r="DK17" s="647"/>
      <c r="DL17" s="647"/>
      <c r="DM17" s="647"/>
      <c r="DN17" s="647"/>
      <c r="DO17" s="647"/>
      <c r="DP17" s="648"/>
      <c r="DQ17" s="652">
        <v>194492</v>
      </c>
      <c r="DR17" s="647"/>
      <c r="DS17" s="647"/>
      <c r="DT17" s="647"/>
      <c r="DU17" s="647"/>
      <c r="DV17" s="647"/>
      <c r="DW17" s="647"/>
      <c r="DX17" s="647"/>
      <c r="DY17" s="647"/>
      <c r="DZ17" s="647"/>
      <c r="EA17" s="647"/>
      <c r="EB17" s="647"/>
      <c r="EC17" s="692"/>
    </row>
    <row r="18" spans="2:133" ht="11.25" customHeight="1" x14ac:dyDescent="0.2">
      <c r="B18" s="643" t="s">
        <v>272</v>
      </c>
      <c r="C18" s="644"/>
      <c r="D18" s="644"/>
      <c r="E18" s="644"/>
      <c r="F18" s="644"/>
      <c r="G18" s="644"/>
      <c r="H18" s="644"/>
      <c r="I18" s="644"/>
      <c r="J18" s="644"/>
      <c r="K18" s="644"/>
      <c r="L18" s="644"/>
      <c r="M18" s="644"/>
      <c r="N18" s="644"/>
      <c r="O18" s="644"/>
      <c r="P18" s="644"/>
      <c r="Q18" s="645"/>
      <c r="R18" s="646">
        <v>2111</v>
      </c>
      <c r="S18" s="647"/>
      <c r="T18" s="647"/>
      <c r="U18" s="647"/>
      <c r="V18" s="647"/>
      <c r="W18" s="647"/>
      <c r="X18" s="647"/>
      <c r="Y18" s="648"/>
      <c r="Z18" s="679">
        <v>0</v>
      </c>
      <c r="AA18" s="679"/>
      <c r="AB18" s="679"/>
      <c r="AC18" s="679"/>
      <c r="AD18" s="680">
        <v>2111</v>
      </c>
      <c r="AE18" s="680"/>
      <c r="AF18" s="680"/>
      <c r="AG18" s="680"/>
      <c r="AH18" s="680"/>
      <c r="AI18" s="680"/>
      <c r="AJ18" s="680"/>
      <c r="AK18" s="680"/>
      <c r="AL18" s="649">
        <v>0.1</v>
      </c>
      <c r="AM18" s="650"/>
      <c r="AN18" s="650"/>
      <c r="AO18" s="681"/>
      <c r="AP18" s="643" t="s">
        <v>273</v>
      </c>
      <c r="AQ18" s="644"/>
      <c r="AR18" s="644"/>
      <c r="AS18" s="644"/>
      <c r="AT18" s="644"/>
      <c r="AU18" s="644"/>
      <c r="AV18" s="644"/>
      <c r="AW18" s="644"/>
      <c r="AX18" s="644"/>
      <c r="AY18" s="644"/>
      <c r="AZ18" s="644"/>
      <c r="BA18" s="644"/>
      <c r="BB18" s="644"/>
      <c r="BC18" s="644"/>
      <c r="BD18" s="644"/>
      <c r="BE18" s="644"/>
      <c r="BF18" s="645"/>
      <c r="BG18" s="646" t="s">
        <v>147</v>
      </c>
      <c r="BH18" s="647"/>
      <c r="BI18" s="647"/>
      <c r="BJ18" s="647"/>
      <c r="BK18" s="647"/>
      <c r="BL18" s="647"/>
      <c r="BM18" s="647"/>
      <c r="BN18" s="648"/>
      <c r="BO18" s="679" t="s">
        <v>244</v>
      </c>
      <c r="BP18" s="679"/>
      <c r="BQ18" s="679"/>
      <c r="BR18" s="679"/>
      <c r="BS18" s="652" t="s">
        <v>147</v>
      </c>
      <c r="BT18" s="647"/>
      <c r="BU18" s="647"/>
      <c r="BV18" s="647"/>
      <c r="BW18" s="647"/>
      <c r="BX18" s="647"/>
      <c r="BY18" s="647"/>
      <c r="BZ18" s="647"/>
      <c r="CA18" s="647"/>
      <c r="CB18" s="692"/>
      <c r="CD18" s="693" t="s">
        <v>274</v>
      </c>
      <c r="CE18" s="690"/>
      <c r="CF18" s="690"/>
      <c r="CG18" s="690"/>
      <c r="CH18" s="690"/>
      <c r="CI18" s="690"/>
      <c r="CJ18" s="690"/>
      <c r="CK18" s="690"/>
      <c r="CL18" s="690"/>
      <c r="CM18" s="690"/>
      <c r="CN18" s="690"/>
      <c r="CO18" s="690"/>
      <c r="CP18" s="690"/>
      <c r="CQ18" s="691"/>
      <c r="CR18" s="646" t="s">
        <v>147</v>
      </c>
      <c r="CS18" s="647"/>
      <c r="CT18" s="647"/>
      <c r="CU18" s="647"/>
      <c r="CV18" s="647"/>
      <c r="CW18" s="647"/>
      <c r="CX18" s="647"/>
      <c r="CY18" s="648"/>
      <c r="CZ18" s="679" t="s">
        <v>147</v>
      </c>
      <c r="DA18" s="679"/>
      <c r="DB18" s="679"/>
      <c r="DC18" s="679"/>
      <c r="DD18" s="652" t="s">
        <v>147</v>
      </c>
      <c r="DE18" s="647"/>
      <c r="DF18" s="647"/>
      <c r="DG18" s="647"/>
      <c r="DH18" s="647"/>
      <c r="DI18" s="647"/>
      <c r="DJ18" s="647"/>
      <c r="DK18" s="647"/>
      <c r="DL18" s="647"/>
      <c r="DM18" s="647"/>
      <c r="DN18" s="647"/>
      <c r="DO18" s="647"/>
      <c r="DP18" s="648"/>
      <c r="DQ18" s="652" t="s">
        <v>138</v>
      </c>
      <c r="DR18" s="647"/>
      <c r="DS18" s="647"/>
      <c r="DT18" s="647"/>
      <c r="DU18" s="647"/>
      <c r="DV18" s="647"/>
      <c r="DW18" s="647"/>
      <c r="DX18" s="647"/>
      <c r="DY18" s="647"/>
      <c r="DZ18" s="647"/>
      <c r="EA18" s="647"/>
      <c r="EB18" s="647"/>
      <c r="EC18" s="692"/>
    </row>
    <row r="19" spans="2:133" ht="11.25" customHeight="1" x14ac:dyDescent="0.2">
      <c r="B19" s="643" t="s">
        <v>275</v>
      </c>
      <c r="C19" s="644"/>
      <c r="D19" s="644"/>
      <c r="E19" s="644"/>
      <c r="F19" s="644"/>
      <c r="G19" s="644"/>
      <c r="H19" s="644"/>
      <c r="I19" s="644"/>
      <c r="J19" s="644"/>
      <c r="K19" s="644"/>
      <c r="L19" s="644"/>
      <c r="M19" s="644"/>
      <c r="N19" s="644"/>
      <c r="O19" s="644"/>
      <c r="P19" s="644"/>
      <c r="Q19" s="645"/>
      <c r="R19" s="646">
        <v>1181</v>
      </c>
      <c r="S19" s="647"/>
      <c r="T19" s="647"/>
      <c r="U19" s="647"/>
      <c r="V19" s="647"/>
      <c r="W19" s="647"/>
      <c r="X19" s="647"/>
      <c r="Y19" s="648"/>
      <c r="Z19" s="679">
        <v>0</v>
      </c>
      <c r="AA19" s="679"/>
      <c r="AB19" s="679"/>
      <c r="AC19" s="679"/>
      <c r="AD19" s="680">
        <v>1181</v>
      </c>
      <c r="AE19" s="680"/>
      <c r="AF19" s="680"/>
      <c r="AG19" s="680"/>
      <c r="AH19" s="680"/>
      <c r="AI19" s="680"/>
      <c r="AJ19" s="680"/>
      <c r="AK19" s="680"/>
      <c r="AL19" s="649">
        <v>0.1</v>
      </c>
      <c r="AM19" s="650"/>
      <c r="AN19" s="650"/>
      <c r="AO19" s="681"/>
      <c r="AP19" s="643" t="s">
        <v>276</v>
      </c>
      <c r="AQ19" s="644"/>
      <c r="AR19" s="644"/>
      <c r="AS19" s="644"/>
      <c r="AT19" s="644"/>
      <c r="AU19" s="644"/>
      <c r="AV19" s="644"/>
      <c r="AW19" s="644"/>
      <c r="AX19" s="644"/>
      <c r="AY19" s="644"/>
      <c r="AZ19" s="644"/>
      <c r="BA19" s="644"/>
      <c r="BB19" s="644"/>
      <c r="BC19" s="644"/>
      <c r="BD19" s="644"/>
      <c r="BE19" s="644"/>
      <c r="BF19" s="645"/>
      <c r="BG19" s="646">
        <v>3259</v>
      </c>
      <c r="BH19" s="647"/>
      <c r="BI19" s="647"/>
      <c r="BJ19" s="647"/>
      <c r="BK19" s="647"/>
      <c r="BL19" s="647"/>
      <c r="BM19" s="647"/>
      <c r="BN19" s="648"/>
      <c r="BO19" s="679">
        <v>0.8</v>
      </c>
      <c r="BP19" s="679"/>
      <c r="BQ19" s="679"/>
      <c r="BR19" s="679"/>
      <c r="BS19" s="652" t="s">
        <v>138</v>
      </c>
      <c r="BT19" s="647"/>
      <c r="BU19" s="647"/>
      <c r="BV19" s="647"/>
      <c r="BW19" s="647"/>
      <c r="BX19" s="647"/>
      <c r="BY19" s="647"/>
      <c r="BZ19" s="647"/>
      <c r="CA19" s="647"/>
      <c r="CB19" s="692"/>
      <c r="CD19" s="693" t="s">
        <v>277</v>
      </c>
      <c r="CE19" s="690"/>
      <c r="CF19" s="690"/>
      <c r="CG19" s="690"/>
      <c r="CH19" s="690"/>
      <c r="CI19" s="690"/>
      <c r="CJ19" s="690"/>
      <c r="CK19" s="690"/>
      <c r="CL19" s="690"/>
      <c r="CM19" s="690"/>
      <c r="CN19" s="690"/>
      <c r="CO19" s="690"/>
      <c r="CP19" s="690"/>
      <c r="CQ19" s="691"/>
      <c r="CR19" s="646" t="s">
        <v>147</v>
      </c>
      <c r="CS19" s="647"/>
      <c r="CT19" s="647"/>
      <c r="CU19" s="647"/>
      <c r="CV19" s="647"/>
      <c r="CW19" s="647"/>
      <c r="CX19" s="647"/>
      <c r="CY19" s="648"/>
      <c r="CZ19" s="679" t="s">
        <v>244</v>
      </c>
      <c r="DA19" s="679"/>
      <c r="DB19" s="679"/>
      <c r="DC19" s="679"/>
      <c r="DD19" s="652" t="s">
        <v>147</v>
      </c>
      <c r="DE19" s="647"/>
      <c r="DF19" s="647"/>
      <c r="DG19" s="647"/>
      <c r="DH19" s="647"/>
      <c r="DI19" s="647"/>
      <c r="DJ19" s="647"/>
      <c r="DK19" s="647"/>
      <c r="DL19" s="647"/>
      <c r="DM19" s="647"/>
      <c r="DN19" s="647"/>
      <c r="DO19" s="647"/>
      <c r="DP19" s="648"/>
      <c r="DQ19" s="652" t="s">
        <v>244</v>
      </c>
      <c r="DR19" s="647"/>
      <c r="DS19" s="647"/>
      <c r="DT19" s="647"/>
      <c r="DU19" s="647"/>
      <c r="DV19" s="647"/>
      <c r="DW19" s="647"/>
      <c r="DX19" s="647"/>
      <c r="DY19" s="647"/>
      <c r="DZ19" s="647"/>
      <c r="EA19" s="647"/>
      <c r="EB19" s="647"/>
      <c r="EC19" s="692"/>
    </row>
    <row r="20" spans="2:133" ht="11.25" customHeight="1" x14ac:dyDescent="0.2">
      <c r="B20" s="643" t="s">
        <v>278</v>
      </c>
      <c r="C20" s="644"/>
      <c r="D20" s="644"/>
      <c r="E20" s="644"/>
      <c r="F20" s="644"/>
      <c r="G20" s="644"/>
      <c r="H20" s="644"/>
      <c r="I20" s="644"/>
      <c r="J20" s="644"/>
      <c r="K20" s="644"/>
      <c r="L20" s="644"/>
      <c r="M20" s="644"/>
      <c r="N20" s="644"/>
      <c r="O20" s="644"/>
      <c r="P20" s="644"/>
      <c r="Q20" s="645"/>
      <c r="R20" s="646">
        <v>614</v>
      </c>
      <c r="S20" s="647"/>
      <c r="T20" s="647"/>
      <c r="U20" s="647"/>
      <c r="V20" s="647"/>
      <c r="W20" s="647"/>
      <c r="X20" s="647"/>
      <c r="Y20" s="648"/>
      <c r="Z20" s="679">
        <v>0</v>
      </c>
      <c r="AA20" s="679"/>
      <c r="AB20" s="679"/>
      <c r="AC20" s="679"/>
      <c r="AD20" s="680">
        <v>614</v>
      </c>
      <c r="AE20" s="680"/>
      <c r="AF20" s="680"/>
      <c r="AG20" s="680"/>
      <c r="AH20" s="680"/>
      <c r="AI20" s="680"/>
      <c r="AJ20" s="680"/>
      <c r="AK20" s="680"/>
      <c r="AL20" s="649">
        <v>0</v>
      </c>
      <c r="AM20" s="650"/>
      <c r="AN20" s="650"/>
      <c r="AO20" s="681"/>
      <c r="AP20" s="643" t="s">
        <v>279</v>
      </c>
      <c r="AQ20" s="644"/>
      <c r="AR20" s="644"/>
      <c r="AS20" s="644"/>
      <c r="AT20" s="644"/>
      <c r="AU20" s="644"/>
      <c r="AV20" s="644"/>
      <c r="AW20" s="644"/>
      <c r="AX20" s="644"/>
      <c r="AY20" s="644"/>
      <c r="AZ20" s="644"/>
      <c r="BA20" s="644"/>
      <c r="BB20" s="644"/>
      <c r="BC20" s="644"/>
      <c r="BD20" s="644"/>
      <c r="BE20" s="644"/>
      <c r="BF20" s="645"/>
      <c r="BG20" s="646">
        <v>3259</v>
      </c>
      <c r="BH20" s="647"/>
      <c r="BI20" s="647"/>
      <c r="BJ20" s="647"/>
      <c r="BK20" s="647"/>
      <c r="BL20" s="647"/>
      <c r="BM20" s="647"/>
      <c r="BN20" s="648"/>
      <c r="BO20" s="679">
        <v>0.8</v>
      </c>
      <c r="BP20" s="679"/>
      <c r="BQ20" s="679"/>
      <c r="BR20" s="679"/>
      <c r="BS20" s="652" t="s">
        <v>244</v>
      </c>
      <c r="BT20" s="647"/>
      <c r="BU20" s="647"/>
      <c r="BV20" s="647"/>
      <c r="BW20" s="647"/>
      <c r="BX20" s="647"/>
      <c r="BY20" s="647"/>
      <c r="BZ20" s="647"/>
      <c r="CA20" s="647"/>
      <c r="CB20" s="692"/>
      <c r="CD20" s="693" t="s">
        <v>280</v>
      </c>
      <c r="CE20" s="690"/>
      <c r="CF20" s="690"/>
      <c r="CG20" s="690"/>
      <c r="CH20" s="690"/>
      <c r="CI20" s="690"/>
      <c r="CJ20" s="690"/>
      <c r="CK20" s="690"/>
      <c r="CL20" s="690"/>
      <c r="CM20" s="690"/>
      <c r="CN20" s="690"/>
      <c r="CO20" s="690"/>
      <c r="CP20" s="690"/>
      <c r="CQ20" s="691"/>
      <c r="CR20" s="646">
        <v>5220639</v>
      </c>
      <c r="CS20" s="647"/>
      <c r="CT20" s="647"/>
      <c r="CU20" s="647"/>
      <c r="CV20" s="647"/>
      <c r="CW20" s="647"/>
      <c r="CX20" s="647"/>
      <c r="CY20" s="648"/>
      <c r="CZ20" s="679">
        <v>100</v>
      </c>
      <c r="DA20" s="679"/>
      <c r="DB20" s="679"/>
      <c r="DC20" s="679"/>
      <c r="DD20" s="652">
        <v>1811165</v>
      </c>
      <c r="DE20" s="647"/>
      <c r="DF20" s="647"/>
      <c r="DG20" s="647"/>
      <c r="DH20" s="647"/>
      <c r="DI20" s="647"/>
      <c r="DJ20" s="647"/>
      <c r="DK20" s="647"/>
      <c r="DL20" s="647"/>
      <c r="DM20" s="647"/>
      <c r="DN20" s="647"/>
      <c r="DO20" s="647"/>
      <c r="DP20" s="648"/>
      <c r="DQ20" s="652">
        <v>2596060</v>
      </c>
      <c r="DR20" s="647"/>
      <c r="DS20" s="647"/>
      <c r="DT20" s="647"/>
      <c r="DU20" s="647"/>
      <c r="DV20" s="647"/>
      <c r="DW20" s="647"/>
      <c r="DX20" s="647"/>
      <c r="DY20" s="647"/>
      <c r="DZ20" s="647"/>
      <c r="EA20" s="647"/>
      <c r="EB20" s="647"/>
      <c r="EC20" s="692"/>
    </row>
    <row r="21" spans="2:133" ht="11.25" customHeight="1" x14ac:dyDescent="0.2">
      <c r="B21" s="643" t="s">
        <v>281</v>
      </c>
      <c r="C21" s="644"/>
      <c r="D21" s="644"/>
      <c r="E21" s="644"/>
      <c r="F21" s="644"/>
      <c r="G21" s="644"/>
      <c r="H21" s="644"/>
      <c r="I21" s="644"/>
      <c r="J21" s="644"/>
      <c r="K21" s="644"/>
      <c r="L21" s="644"/>
      <c r="M21" s="644"/>
      <c r="N21" s="644"/>
      <c r="O21" s="644"/>
      <c r="P21" s="644"/>
      <c r="Q21" s="645"/>
      <c r="R21" s="646">
        <v>316</v>
      </c>
      <c r="S21" s="647"/>
      <c r="T21" s="647"/>
      <c r="U21" s="647"/>
      <c r="V21" s="647"/>
      <c r="W21" s="647"/>
      <c r="X21" s="647"/>
      <c r="Y21" s="648"/>
      <c r="Z21" s="679">
        <v>0</v>
      </c>
      <c r="AA21" s="679"/>
      <c r="AB21" s="679"/>
      <c r="AC21" s="679"/>
      <c r="AD21" s="680">
        <v>316</v>
      </c>
      <c r="AE21" s="680"/>
      <c r="AF21" s="680"/>
      <c r="AG21" s="680"/>
      <c r="AH21" s="680"/>
      <c r="AI21" s="680"/>
      <c r="AJ21" s="680"/>
      <c r="AK21" s="680"/>
      <c r="AL21" s="649">
        <v>0</v>
      </c>
      <c r="AM21" s="650"/>
      <c r="AN21" s="650"/>
      <c r="AO21" s="681"/>
      <c r="AP21" s="741" t="s">
        <v>282</v>
      </c>
      <c r="AQ21" s="748"/>
      <c r="AR21" s="748"/>
      <c r="AS21" s="748"/>
      <c r="AT21" s="748"/>
      <c r="AU21" s="748"/>
      <c r="AV21" s="748"/>
      <c r="AW21" s="748"/>
      <c r="AX21" s="748"/>
      <c r="AY21" s="748"/>
      <c r="AZ21" s="748"/>
      <c r="BA21" s="748"/>
      <c r="BB21" s="748"/>
      <c r="BC21" s="748"/>
      <c r="BD21" s="748"/>
      <c r="BE21" s="748"/>
      <c r="BF21" s="743"/>
      <c r="BG21" s="646">
        <v>3259</v>
      </c>
      <c r="BH21" s="647"/>
      <c r="BI21" s="647"/>
      <c r="BJ21" s="647"/>
      <c r="BK21" s="647"/>
      <c r="BL21" s="647"/>
      <c r="BM21" s="647"/>
      <c r="BN21" s="648"/>
      <c r="BO21" s="679">
        <v>0.8</v>
      </c>
      <c r="BP21" s="679"/>
      <c r="BQ21" s="679"/>
      <c r="BR21" s="679"/>
      <c r="BS21" s="652" t="s">
        <v>244</v>
      </c>
      <c r="BT21" s="647"/>
      <c r="BU21" s="647"/>
      <c r="BV21" s="647"/>
      <c r="BW21" s="647"/>
      <c r="BX21" s="647"/>
      <c r="BY21" s="647"/>
      <c r="BZ21" s="647"/>
      <c r="CA21" s="647"/>
      <c r="CB21" s="692"/>
      <c r="CD21" s="753"/>
      <c r="CE21" s="676"/>
      <c r="CF21" s="676"/>
      <c r="CG21" s="676"/>
      <c r="CH21" s="676"/>
      <c r="CI21" s="676"/>
      <c r="CJ21" s="676"/>
      <c r="CK21" s="676"/>
      <c r="CL21" s="676"/>
      <c r="CM21" s="676"/>
      <c r="CN21" s="676"/>
      <c r="CO21" s="676"/>
      <c r="CP21" s="676"/>
      <c r="CQ21" s="677"/>
      <c r="CR21" s="754"/>
      <c r="CS21" s="755"/>
      <c r="CT21" s="755"/>
      <c r="CU21" s="755"/>
      <c r="CV21" s="755"/>
      <c r="CW21" s="755"/>
      <c r="CX21" s="755"/>
      <c r="CY21" s="756"/>
      <c r="CZ21" s="757"/>
      <c r="DA21" s="757"/>
      <c r="DB21" s="757"/>
      <c r="DC21" s="757"/>
      <c r="DD21" s="758"/>
      <c r="DE21" s="755"/>
      <c r="DF21" s="755"/>
      <c r="DG21" s="755"/>
      <c r="DH21" s="755"/>
      <c r="DI21" s="755"/>
      <c r="DJ21" s="755"/>
      <c r="DK21" s="755"/>
      <c r="DL21" s="755"/>
      <c r="DM21" s="755"/>
      <c r="DN21" s="755"/>
      <c r="DO21" s="755"/>
      <c r="DP21" s="756"/>
      <c r="DQ21" s="758"/>
      <c r="DR21" s="755"/>
      <c r="DS21" s="755"/>
      <c r="DT21" s="755"/>
      <c r="DU21" s="755"/>
      <c r="DV21" s="755"/>
      <c r="DW21" s="755"/>
      <c r="DX21" s="755"/>
      <c r="DY21" s="755"/>
      <c r="DZ21" s="755"/>
      <c r="EA21" s="755"/>
      <c r="EB21" s="755"/>
      <c r="EC21" s="762"/>
    </row>
    <row r="22" spans="2:133" ht="11.25" customHeight="1" x14ac:dyDescent="0.2">
      <c r="B22" s="643" t="s">
        <v>283</v>
      </c>
      <c r="C22" s="644"/>
      <c r="D22" s="644"/>
      <c r="E22" s="644"/>
      <c r="F22" s="644"/>
      <c r="G22" s="644"/>
      <c r="H22" s="644"/>
      <c r="I22" s="644"/>
      <c r="J22" s="644"/>
      <c r="K22" s="644"/>
      <c r="L22" s="644"/>
      <c r="M22" s="644"/>
      <c r="N22" s="644"/>
      <c r="O22" s="644"/>
      <c r="P22" s="644"/>
      <c r="Q22" s="645"/>
      <c r="R22" s="646">
        <v>1394355</v>
      </c>
      <c r="S22" s="647"/>
      <c r="T22" s="647"/>
      <c r="U22" s="647"/>
      <c r="V22" s="647"/>
      <c r="W22" s="647"/>
      <c r="X22" s="647"/>
      <c r="Y22" s="648"/>
      <c r="Z22" s="679">
        <v>26.6</v>
      </c>
      <c r="AA22" s="679"/>
      <c r="AB22" s="679"/>
      <c r="AC22" s="679"/>
      <c r="AD22" s="680">
        <v>1272822</v>
      </c>
      <c r="AE22" s="680"/>
      <c r="AF22" s="680"/>
      <c r="AG22" s="680"/>
      <c r="AH22" s="680"/>
      <c r="AI22" s="680"/>
      <c r="AJ22" s="680"/>
      <c r="AK22" s="680"/>
      <c r="AL22" s="649">
        <v>70</v>
      </c>
      <c r="AM22" s="650"/>
      <c r="AN22" s="650"/>
      <c r="AO22" s="681"/>
      <c r="AP22" s="741" t="s">
        <v>284</v>
      </c>
      <c r="AQ22" s="748"/>
      <c r="AR22" s="748"/>
      <c r="AS22" s="748"/>
      <c r="AT22" s="748"/>
      <c r="AU22" s="748"/>
      <c r="AV22" s="748"/>
      <c r="AW22" s="748"/>
      <c r="AX22" s="748"/>
      <c r="AY22" s="748"/>
      <c r="AZ22" s="748"/>
      <c r="BA22" s="748"/>
      <c r="BB22" s="748"/>
      <c r="BC22" s="748"/>
      <c r="BD22" s="748"/>
      <c r="BE22" s="748"/>
      <c r="BF22" s="743"/>
      <c r="BG22" s="646" t="s">
        <v>147</v>
      </c>
      <c r="BH22" s="647"/>
      <c r="BI22" s="647"/>
      <c r="BJ22" s="647"/>
      <c r="BK22" s="647"/>
      <c r="BL22" s="647"/>
      <c r="BM22" s="647"/>
      <c r="BN22" s="648"/>
      <c r="BO22" s="679" t="s">
        <v>244</v>
      </c>
      <c r="BP22" s="679"/>
      <c r="BQ22" s="679"/>
      <c r="BR22" s="679"/>
      <c r="BS22" s="652" t="s">
        <v>244</v>
      </c>
      <c r="BT22" s="647"/>
      <c r="BU22" s="647"/>
      <c r="BV22" s="647"/>
      <c r="BW22" s="647"/>
      <c r="BX22" s="647"/>
      <c r="BY22" s="647"/>
      <c r="BZ22" s="647"/>
      <c r="CA22" s="647"/>
      <c r="CB22" s="692"/>
      <c r="CD22" s="750" t="s">
        <v>285</v>
      </c>
      <c r="CE22" s="751"/>
      <c r="CF22" s="751"/>
      <c r="CG22" s="751"/>
      <c r="CH22" s="751"/>
      <c r="CI22" s="751"/>
      <c r="CJ22" s="751"/>
      <c r="CK22" s="751"/>
      <c r="CL22" s="751"/>
      <c r="CM22" s="751"/>
      <c r="CN22" s="751"/>
      <c r="CO22" s="751"/>
      <c r="CP22" s="751"/>
      <c r="CQ22" s="751"/>
      <c r="CR22" s="751"/>
      <c r="CS22" s="751"/>
      <c r="CT22" s="751"/>
      <c r="CU22" s="751"/>
      <c r="CV22" s="751"/>
      <c r="CW22" s="751"/>
      <c r="CX22" s="751"/>
      <c r="CY22" s="751"/>
      <c r="CZ22" s="751"/>
      <c r="DA22" s="751"/>
      <c r="DB22" s="751"/>
      <c r="DC22" s="751"/>
      <c r="DD22" s="751"/>
      <c r="DE22" s="751"/>
      <c r="DF22" s="751"/>
      <c r="DG22" s="751"/>
      <c r="DH22" s="751"/>
      <c r="DI22" s="751"/>
      <c r="DJ22" s="751"/>
      <c r="DK22" s="751"/>
      <c r="DL22" s="751"/>
      <c r="DM22" s="751"/>
      <c r="DN22" s="751"/>
      <c r="DO22" s="751"/>
      <c r="DP22" s="751"/>
      <c r="DQ22" s="751"/>
      <c r="DR22" s="751"/>
      <c r="DS22" s="751"/>
      <c r="DT22" s="751"/>
      <c r="DU22" s="751"/>
      <c r="DV22" s="751"/>
      <c r="DW22" s="751"/>
      <c r="DX22" s="751"/>
      <c r="DY22" s="751"/>
      <c r="DZ22" s="751"/>
      <c r="EA22" s="751"/>
      <c r="EB22" s="751"/>
      <c r="EC22" s="752"/>
    </row>
    <row r="23" spans="2:133" ht="11.25" customHeight="1" x14ac:dyDescent="0.2">
      <c r="B23" s="643" t="s">
        <v>286</v>
      </c>
      <c r="C23" s="644"/>
      <c r="D23" s="644"/>
      <c r="E23" s="644"/>
      <c r="F23" s="644"/>
      <c r="G23" s="644"/>
      <c r="H23" s="644"/>
      <c r="I23" s="644"/>
      <c r="J23" s="644"/>
      <c r="K23" s="644"/>
      <c r="L23" s="644"/>
      <c r="M23" s="644"/>
      <c r="N23" s="644"/>
      <c r="O23" s="644"/>
      <c r="P23" s="644"/>
      <c r="Q23" s="645"/>
      <c r="R23" s="646">
        <v>1272822</v>
      </c>
      <c r="S23" s="647"/>
      <c r="T23" s="647"/>
      <c r="U23" s="647"/>
      <c r="V23" s="647"/>
      <c r="W23" s="647"/>
      <c r="X23" s="647"/>
      <c r="Y23" s="648"/>
      <c r="Z23" s="679">
        <v>24.3</v>
      </c>
      <c r="AA23" s="679"/>
      <c r="AB23" s="679"/>
      <c r="AC23" s="679"/>
      <c r="AD23" s="680">
        <v>1272822</v>
      </c>
      <c r="AE23" s="680"/>
      <c r="AF23" s="680"/>
      <c r="AG23" s="680"/>
      <c r="AH23" s="680"/>
      <c r="AI23" s="680"/>
      <c r="AJ23" s="680"/>
      <c r="AK23" s="680"/>
      <c r="AL23" s="649">
        <v>70</v>
      </c>
      <c r="AM23" s="650"/>
      <c r="AN23" s="650"/>
      <c r="AO23" s="681"/>
      <c r="AP23" s="741" t="s">
        <v>287</v>
      </c>
      <c r="AQ23" s="748"/>
      <c r="AR23" s="748"/>
      <c r="AS23" s="748"/>
      <c r="AT23" s="748"/>
      <c r="AU23" s="748"/>
      <c r="AV23" s="748"/>
      <c r="AW23" s="748"/>
      <c r="AX23" s="748"/>
      <c r="AY23" s="748"/>
      <c r="AZ23" s="748"/>
      <c r="BA23" s="748"/>
      <c r="BB23" s="748"/>
      <c r="BC23" s="748"/>
      <c r="BD23" s="748"/>
      <c r="BE23" s="748"/>
      <c r="BF23" s="743"/>
      <c r="BG23" s="646" t="s">
        <v>147</v>
      </c>
      <c r="BH23" s="647"/>
      <c r="BI23" s="647"/>
      <c r="BJ23" s="647"/>
      <c r="BK23" s="647"/>
      <c r="BL23" s="647"/>
      <c r="BM23" s="647"/>
      <c r="BN23" s="648"/>
      <c r="BO23" s="679" t="s">
        <v>244</v>
      </c>
      <c r="BP23" s="679"/>
      <c r="BQ23" s="679"/>
      <c r="BR23" s="679"/>
      <c r="BS23" s="652" t="s">
        <v>244</v>
      </c>
      <c r="BT23" s="647"/>
      <c r="BU23" s="647"/>
      <c r="BV23" s="647"/>
      <c r="BW23" s="647"/>
      <c r="BX23" s="647"/>
      <c r="BY23" s="647"/>
      <c r="BZ23" s="647"/>
      <c r="CA23" s="647"/>
      <c r="CB23" s="692"/>
      <c r="CD23" s="750" t="s">
        <v>226</v>
      </c>
      <c r="CE23" s="751"/>
      <c r="CF23" s="751"/>
      <c r="CG23" s="751"/>
      <c r="CH23" s="751"/>
      <c r="CI23" s="751"/>
      <c r="CJ23" s="751"/>
      <c r="CK23" s="751"/>
      <c r="CL23" s="751"/>
      <c r="CM23" s="751"/>
      <c r="CN23" s="751"/>
      <c r="CO23" s="751"/>
      <c r="CP23" s="751"/>
      <c r="CQ23" s="752"/>
      <c r="CR23" s="750" t="s">
        <v>288</v>
      </c>
      <c r="CS23" s="751"/>
      <c r="CT23" s="751"/>
      <c r="CU23" s="751"/>
      <c r="CV23" s="751"/>
      <c r="CW23" s="751"/>
      <c r="CX23" s="751"/>
      <c r="CY23" s="752"/>
      <c r="CZ23" s="750" t="s">
        <v>289</v>
      </c>
      <c r="DA23" s="751"/>
      <c r="DB23" s="751"/>
      <c r="DC23" s="752"/>
      <c r="DD23" s="750" t="s">
        <v>290</v>
      </c>
      <c r="DE23" s="751"/>
      <c r="DF23" s="751"/>
      <c r="DG23" s="751"/>
      <c r="DH23" s="751"/>
      <c r="DI23" s="751"/>
      <c r="DJ23" s="751"/>
      <c r="DK23" s="752"/>
      <c r="DL23" s="759" t="s">
        <v>291</v>
      </c>
      <c r="DM23" s="760"/>
      <c r="DN23" s="760"/>
      <c r="DO23" s="760"/>
      <c r="DP23" s="760"/>
      <c r="DQ23" s="760"/>
      <c r="DR23" s="760"/>
      <c r="DS23" s="760"/>
      <c r="DT23" s="760"/>
      <c r="DU23" s="760"/>
      <c r="DV23" s="761"/>
      <c r="DW23" s="750" t="s">
        <v>292</v>
      </c>
      <c r="DX23" s="751"/>
      <c r="DY23" s="751"/>
      <c r="DZ23" s="751"/>
      <c r="EA23" s="751"/>
      <c r="EB23" s="751"/>
      <c r="EC23" s="752"/>
    </row>
    <row r="24" spans="2:133" ht="11.25" customHeight="1" x14ac:dyDescent="0.2">
      <c r="B24" s="643" t="s">
        <v>293</v>
      </c>
      <c r="C24" s="644"/>
      <c r="D24" s="644"/>
      <c r="E24" s="644"/>
      <c r="F24" s="644"/>
      <c r="G24" s="644"/>
      <c r="H24" s="644"/>
      <c r="I24" s="644"/>
      <c r="J24" s="644"/>
      <c r="K24" s="644"/>
      <c r="L24" s="644"/>
      <c r="M24" s="644"/>
      <c r="N24" s="644"/>
      <c r="O24" s="644"/>
      <c r="P24" s="644"/>
      <c r="Q24" s="645"/>
      <c r="R24" s="646">
        <v>121514</v>
      </c>
      <c r="S24" s="647"/>
      <c r="T24" s="647"/>
      <c r="U24" s="647"/>
      <c r="V24" s="647"/>
      <c r="W24" s="647"/>
      <c r="X24" s="647"/>
      <c r="Y24" s="648"/>
      <c r="Z24" s="679">
        <v>2.2999999999999998</v>
      </c>
      <c r="AA24" s="679"/>
      <c r="AB24" s="679"/>
      <c r="AC24" s="679"/>
      <c r="AD24" s="680" t="s">
        <v>244</v>
      </c>
      <c r="AE24" s="680"/>
      <c r="AF24" s="680"/>
      <c r="AG24" s="680"/>
      <c r="AH24" s="680"/>
      <c r="AI24" s="680"/>
      <c r="AJ24" s="680"/>
      <c r="AK24" s="680"/>
      <c r="AL24" s="649" t="s">
        <v>244</v>
      </c>
      <c r="AM24" s="650"/>
      <c r="AN24" s="650"/>
      <c r="AO24" s="681"/>
      <c r="AP24" s="741" t="s">
        <v>294</v>
      </c>
      <c r="AQ24" s="748"/>
      <c r="AR24" s="748"/>
      <c r="AS24" s="748"/>
      <c r="AT24" s="748"/>
      <c r="AU24" s="748"/>
      <c r="AV24" s="748"/>
      <c r="AW24" s="748"/>
      <c r="AX24" s="748"/>
      <c r="AY24" s="748"/>
      <c r="AZ24" s="748"/>
      <c r="BA24" s="748"/>
      <c r="BB24" s="748"/>
      <c r="BC24" s="748"/>
      <c r="BD24" s="748"/>
      <c r="BE24" s="748"/>
      <c r="BF24" s="743"/>
      <c r="BG24" s="646" t="s">
        <v>147</v>
      </c>
      <c r="BH24" s="647"/>
      <c r="BI24" s="647"/>
      <c r="BJ24" s="647"/>
      <c r="BK24" s="647"/>
      <c r="BL24" s="647"/>
      <c r="BM24" s="647"/>
      <c r="BN24" s="648"/>
      <c r="BO24" s="679" t="s">
        <v>147</v>
      </c>
      <c r="BP24" s="679"/>
      <c r="BQ24" s="679"/>
      <c r="BR24" s="679"/>
      <c r="BS24" s="652" t="s">
        <v>244</v>
      </c>
      <c r="BT24" s="647"/>
      <c r="BU24" s="647"/>
      <c r="BV24" s="647"/>
      <c r="BW24" s="647"/>
      <c r="BX24" s="647"/>
      <c r="BY24" s="647"/>
      <c r="BZ24" s="647"/>
      <c r="CA24" s="647"/>
      <c r="CB24" s="692"/>
      <c r="CD24" s="704" t="s">
        <v>295</v>
      </c>
      <c r="CE24" s="705"/>
      <c r="CF24" s="705"/>
      <c r="CG24" s="705"/>
      <c r="CH24" s="705"/>
      <c r="CI24" s="705"/>
      <c r="CJ24" s="705"/>
      <c r="CK24" s="705"/>
      <c r="CL24" s="705"/>
      <c r="CM24" s="705"/>
      <c r="CN24" s="705"/>
      <c r="CO24" s="705"/>
      <c r="CP24" s="705"/>
      <c r="CQ24" s="706"/>
      <c r="CR24" s="701">
        <v>1111524</v>
      </c>
      <c r="CS24" s="702"/>
      <c r="CT24" s="702"/>
      <c r="CU24" s="702"/>
      <c r="CV24" s="702"/>
      <c r="CW24" s="702"/>
      <c r="CX24" s="702"/>
      <c r="CY24" s="745"/>
      <c r="CZ24" s="746">
        <v>21.3</v>
      </c>
      <c r="DA24" s="719"/>
      <c r="DB24" s="719"/>
      <c r="DC24" s="749"/>
      <c r="DD24" s="744">
        <v>900946</v>
      </c>
      <c r="DE24" s="702"/>
      <c r="DF24" s="702"/>
      <c r="DG24" s="702"/>
      <c r="DH24" s="702"/>
      <c r="DI24" s="702"/>
      <c r="DJ24" s="702"/>
      <c r="DK24" s="745"/>
      <c r="DL24" s="744">
        <v>787836</v>
      </c>
      <c r="DM24" s="702"/>
      <c r="DN24" s="702"/>
      <c r="DO24" s="702"/>
      <c r="DP24" s="702"/>
      <c r="DQ24" s="702"/>
      <c r="DR24" s="702"/>
      <c r="DS24" s="702"/>
      <c r="DT24" s="702"/>
      <c r="DU24" s="702"/>
      <c r="DV24" s="745"/>
      <c r="DW24" s="746">
        <v>42</v>
      </c>
      <c r="DX24" s="719"/>
      <c r="DY24" s="719"/>
      <c r="DZ24" s="719"/>
      <c r="EA24" s="719"/>
      <c r="EB24" s="719"/>
      <c r="EC24" s="747"/>
    </row>
    <row r="25" spans="2:133" ht="11.25" customHeight="1" x14ac:dyDescent="0.2">
      <c r="B25" s="643" t="s">
        <v>296</v>
      </c>
      <c r="C25" s="644"/>
      <c r="D25" s="644"/>
      <c r="E25" s="644"/>
      <c r="F25" s="644"/>
      <c r="G25" s="644"/>
      <c r="H25" s="644"/>
      <c r="I25" s="644"/>
      <c r="J25" s="644"/>
      <c r="K25" s="644"/>
      <c r="L25" s="644"/>
      <c r="M25" s="644"/>
      <c r="N25" s="644"/>
      <c r="O25" s="644"/>
      <c r="P25" s="644"/>
      <c r="Q25" s="645"/>
      <c r="R25" s="646">
        <v>19</v>
      </c>
      <c r="S25" s="647"/>
      <c r="T25" s="647"/>
      <c r="U25" s="647"/>
      <c r="V25" s="647"/>
      <c r="W25" s="647"/>
      <c r="X25" s="647"/>
      <c r="Y25" s="648"/>
      <c r="Z25" s="679">
        <v>0</v>
      </c>
      <c r="AA25" s="679"/>
      <c r="AB25" s="679"/>
      <c r="AC25" s="679"/>
      <c r="AD25" s="680" t="s">
        <v>244</v>
      </c>
      <c r="AE25" s="680"/>
      <c r="AF25" s="680"/>
      <c r="AG25" s="680"/>
      <c r="AH25" s="680"/>
      <c r="AI25" s="680"/>
      <c r="AJ25" s="680"/>
      <c r="AK25" s="680"/>
      <c r="AL25" s="649" t="s">
        <v>244</v>
      </c>
      <c r="AM25" s="650"/>
      <c r="AN25" s="650"/>
      <c r="AO25" s="681"/>
      <c r="AP25" s="741" t="s">
        <v>297</v>
      </c>
      <c r="AQ25" s="748"/>
      <c r="AR25" s="748"/>
      <c r="AS25" s="748"/>
      <c r="AT25" s="748"/>
      <c r="AU25" s="748"/>
      <c r="AV25" s="748"/>
      <c r="AW25" s="748"/>
      <c r="AX25" s="748"/>
      <c r="AY25" s="748"/>
      <c r="AZ25" s="748"/>
      <c r="BA25" s="748"/>
      <c r="BB25" s="748"/>
      <c r="BC25" s="748"/>
      <c r="BD25" s="748"/>
      <c r="BE25" s="748"/>
      <c r="BF25" s="743"/>
      <c r="BG25" s="646" t="s">
        <v>244</v>
      </c>
      <c r="BH25" s="647"/>
      <c r="BI25" s="647"/>
      <c r="BJ25" s="647"/>
      <c r="BK25" s="647"/>
      <c r="BL25" s="647"/>
      <c r="BM25" s="647"/>
      <c r="BN25" s="648"/>
      <c r="BO25" s="679" t="s">
        <v>244</v>
      </c>
      <c r="BP25" s="679"/>
      <c r="BQ25" s="679"/>
      <c r="BR25" s="679"/>
      <c r="BS25" s="652" t="s">
        <v>244</v>
      </c>
      <c r="BT25" s="647"/>
      <c r="BU25" s="647"/>
      <c r="BV25" s="647"/>
      <c r="BW25" s="647"/>
      <c r="BX25" s="647"/>
      <c r="BY25" s="647"/>
      <c r="BZ25" s="647"/>
      <c r="CA25" s="647"/>
      <c r="CB25" s="692"/>
      <c r="CD25" s="693" t="s">
        <v>298</v>
      </c>
      <c r="CE25" s="690"/>
      <c r="CF25" s="690"/>
      <c r="CG25" s="690"/>
      <c r="CH25" s="690"/>
      <c r="CI25" s="690"/>
      <c r="CJ25" s="690"/>
      <c r="CK25" s="690"/>
      <c r="CL25" s="690"/>
      <c r="CM25" s="690"/>
      <c r="CN25" s="690"/>
      <c r="CO25" s="690"/>
      <c r="CP25" s="690"/>
      <c r="CQ25" s="691"/>
      <c r="CR25" s="646">
        <v>657549</v>
      </c>
      <c r="CS25" s="665"/>
      <c r="CT25" s="665"/>
      <c r="CU25" s="665"/>
      <c r="CV25" s="665"/>
      <c r="CW25" s="665"/>
      <c r="CX25" s="665"/>
      <c r="CY25" s="666"/>
      <c r="CZ25" s="649">
        <v>12.6</v>
      </c>
      <c r="DA25" s="667"/>
      <c r="DB25" s="667"/>
      <c r="DC25" s="668"/>
      <c r="DD25" s="652">
        <v>632218</v>
      </c>
      <c r="DE25" s="665"/>
      <c r="DF25" s="665"/>
      <c r="DG25" s="665"/>
      <c r="DH25" s="665"/>
      <c r="DI25" s="665"/>
      <c r="DJ25" s="665"/>
      <c r="DK25" s="666"/>
      <c r="DL25" s="652">
        <v>519108</v>
      </c>
      <c r="DM25" s="665"/>
      <c r="DN25" s="665"/>
      <c r="DO25" s="665"/>
      <c r="DP25" s="665"/>
      <c r="DQ25" s="665"/>
      <c r="DR25" s="665"/>
      <c r="DS25" s="665"/>
      <c r="DT25" s="665"/>
      <c r="DU25" s="665"/>
      <c r="DV25" s="666"/>
      <c r="DW25" s="649">
        <v>27.7</v>
      </c>
      <c r="DX25" s="667"/>
      <c r="DY25" s="667"/>
      <c r="DZ25" s="667"/>
      <c r="EA25" s="667"/>
      <c r="EB25" s="667"/>
      <c r="EC25" s="685"/>
    </row>
    <row r="26" spans="2:133" ht="11.25" customHeight="1" x14ac:dyDescent="0.2">
      <c r="B26" s="643" t="s">
        <v>299</v>
      </c>
      <c r="C26" s="644"/>
      <c r="D26" s="644"/>
      <c r="E26" s="644"/>
      <c r="F26" s="644"/>
      <c r="G26" s="644"/>
      <c r="H26" s="644"/>
      <c r="I26" s="644"/>
      <c r="J26" s="644"/>
      <c r="K26" s="644"/>
      <c r="L26" s="644"/>
      <c r="M26" s="644"/>
      <c r="N26" s="644"/>
      <c r="O26" s="644"/>
      <c r="P26" s="644"/>
      <c r="Q26" s="645"/>
      <c r="R26" s="646">
        <v>1927872</v>
      </c>
      <c r="S26" s="647"/>
      <c r="T26" s="647"/>
      <c r="U26" s="647"/>
      <c r="V26" s="647"/>
      <c r="W26" s="647"/>
      <c r="X26" s="647"/>
      <c r="Y26" s="648"/>
      <c r="Z26" s="679">
        <v>36.700000000000003</v>
      </c>
      <c r="AA26" s="679"/>
      <c r="AB26" s="679"/>
      <c r="AC26" s="679"/>
      <c r="AD26" s="680">
        <v>1806339</v>
      </c>
      <c r="AE26" s="680"/>
      <c r="AF26" s="680"/>
      <c r="AG26" s="680"/>
      <c r="AH26" s="680"/>
      <c r="AI26" s="680"/>
      <c r="AJ26" s="680"/>
      <c r="AK26" s="680"/>
      <c r="AL26" s="649">
        <v>99.3</v>
      </c>
      <c r="AM26" s="650"/>
      <c r="AN26" s="650"/>
      <c r="AO26" s="681"/>
      <c r="AP26" s="741" t="s">
        <v>300</v>
      </c>
      <c r="AQ26" s="742"/>
      <c r="AR26" s="742"/>
      <c r="AS26" s="742"/>
      <c r="AT26" s="742"/>
      <c r="AU26" s="742"/>
      <c r="AV26" s="742"/>
      <c r="AW26" s="742"/>
      <c r="AX26" s="742"/>
      <c r="AY26" s="742"/>
      <c r="AZ26" s="742"/>
      <c r="BA26" s="742"/>
      <c r="BB26" s="742"/>
      <c r="BC26" s="742"/>
      <c r="BD26" s="742"/>
      <c r="BE26" s="742"/>
      <c r="BF26" s="743"/>
      <c r="BG26" s="646" t="s">
        <v>147</v>
      </c>
      <c r="BH26" s="647"/>
      <c r="BI26" s="647"/>
      <c r="BJ26" s="647"/>
      <c r="BK26" s="647"/>
      <c r="BL26" s="647"/>
      <c r="BM26" s="647"/>
      <c r="BN26" s="648"/>
      <c r="BO26" s="679" t="s">
        <v>147</v>
      </c>
      <c r="BP26" s="679"/>
      <c r="BQ26" s="679"/>
      <c r="BR26" s="679"/>
      <c r="BS26" s="652" t="s">
        <v>147</v>
      </c>
      <c r="BT26" s="647"/>
      <c r="BU26" s="647"/>
      <c r="BV26" s="647"/>
      <c r="BW26" s="647"/>
      <c r="BX26" s="647"/>
      <c r="BY26" s="647"/>
      <c r="BZ26" s="647"/>
      <c r="CA26" s="647"/>
      <c r="CB26" s="692"/>
      <c r="CD26" s="693" t="s">
        <v>301</v>
      </c>
      <c r="CE26" s="690"/>
      <c r="CF26" s="690"/>
      <c r="CG26" s="690"/>
      <c r="CH26" s="690"/>
      <c r="CI26" s="690"/>
      <c r="CJ26" s="690"/>
      <c r="CK26" s="690"/>
      <c r="CL26" s="690"/>
      <c r="CM26" s="690"/>
      <c r="CN26" s="690"/>
      <c r="CO26" s="690"/>
      <c r="CP26" s="690"/>
      <c r="CQ26" s="691"/>
      <c r="CR26" s="646">
        <v>401144</v>
      </c>
      <c r="CS26" s="647"/>
      <c r="CT26" s="647"/>
      <c r="CU26" s="647"/>
      <c r="CV26" s="647"/>
      <c r="CW26" s="647"/>
      <c r="CX26" s="647"/>
      <c r="CY26" s="648"/>
      <c r="CZ26" s="649">
        <v>7.7</v>
      </c>
      <c r="DA26" s="667"/>
      <c r="DB26" s="667"/>
      <c r="DC26" s="668"/>
      <c r="DD26" s="652">
        <v>378585</v>
      </c>
      <c r="DE26" s="647"/>
      <c r="DF26" s="647"/>
      <c r="DG26" s="647"/>
      <c r="DH26" s="647"/>
      <c r="DI26" s="647"/>
      <c r="DJ26" s="647"/>
      <c r="DK26" s="648"/>
      <c r="DL26" s="652" t="s">
        <v>147</v>
      </c>
      <c r="DM26" s="647"/>
      <c r="DN26" s="647"/>
      <c r="DO26" s="647"/>
      <c r="DP26" s="647"/>
      <c r="DQ26" s="647"/>
      <c r="DR26" s="647"/>
      <c r="DS26" s="647"/>
      <c r="DT26" s="647"/>
      <c r="DU26" s="647"/>
      <c r="DV26" s="648"/>
      <c r="DW26" s="649" t="s">
        <v>147</v>
      </c>
      <c r="DX26" s="667"/>
      <c r="DY26" s="667"/>
      <c r="DZ26" s="667"/>
      <c r="EA26" s="667"/>
      <c r="EB26" s="667"/>
      <c r="EC26" s="685"/>
    </row>
    <row r="27" spans="2:133" ht="11.25" customHeight="1" x14ac:dyDescent="0.2">
      <c r="B27" s="643" t="s">
        <v>302</v>
      </c>
      <c r="C27" s="644"/>
      <c r="D27" s="644"/>
      <c r="E27" s="644"/>
      <c r="F27" s="644"/>
      <c r="G27" s="644"/>
      <c r="H27" s="644"/>
      <c r="I27" s="644"/>
      <c r="J27" s="644"/>
      <c r="K27" s="644"/>
      <c r="L27" s="644"/>
      <c r="M27" s="644"/>
      <c r="N27" s="644"/>
      <c r="O27" s="644"/>
      <c r="P27" s="644"/>
      <c r="Q27" s="645"/>
      <c r="R27" s="646" t="s">
        <v>147</v>
      </c>
      <c r="S27" s="647"/>
      <c r="T27" s="647"/>
      <c r="U27" s="647"/>
      <c r="V27" s="647"/>
      <c r="W27" s="647"/>
      <c r="X27" s="647"/>
      <c r="Y27" s="648"/>
      <c r="Z27" s="679" t="s">
        <v>244</v>
      </c>
      <c r="AA27" s="679"/>
      <c r="AB27" s="679"/>
      <c r="AC27" s="679"/>
      <c r="AD27" s="680" t="s">
        <v>138</v>
      </c>
      <c r="AE27" s="680"/>
      <c r="AF27" s="680"/>
      <c r="AG27" s="680"/>
      <c r="AH27" s="680"/>
      <c r="AI27" s="680"/>
      <c r="AJ27" s="680"/>
      <c r="AK27" s="680"/>
      <c r="AL27" s="649" t="s">
        <v>244</v>
      </c>
      <c r="AM27" s="650"/>
      <c r="AN27" s="650"/>
      <c r="AO27" s="681"/>
      <c r="AP27" s="643" t="s">
        <v>303</v>
      </c>
      <c r="AQ27" s="644"/>
      <c r="AR27" s="644"/>
      <c r="AS27" s="644"/>
      <c r="AT27" s="644"/>
      <c r="AU27" s="644"/>
      <c r="AV27" s="644"/>
      <c r="AW27" s="644"/>
      <c r="AX27" s="644"/>
      <c r="AY27" s="644"/>
      <c r="AZ27" s="644"/>
      <c r="BA27" s="644"/>
      <c r="BB27" s="644"/>
      <c r="BC27" s="644"/>
      <c r="BD27" s="644"/>
      <c r="BE27" s="644"/>
      <c r="BF27" s="645"/>
      <c r="BG27" s="646">
        <v>398966</v>
      </c>
      <c r="BH27" s="647"/>
      <c r="BI27" s="647"/>
      <c r="BJ27" s="647"/>
      <c r="BK27" s="647"/>
      <c r="BL27" s="647"/>
      <c r="BM27" s="647"/>
      <c r="BN27" s="648"/>
      <c r="BO27" s="679">
        <v>100</v>
      </c>
      <c r="BP27" s="679"/>
      <c r="BQ27" s="679"/>
      <c r="BR27" s="679"/>
      <c r="BS27" s="652">
        <v>2296</v>
      </c>
      <c r="BT27" s="647"/>
      <c r="BU27" s="647"/>
      <c r="BV27" s="647"/>
      <c r="BW27" s="647"/>
      <c r="BX27" s="647"/>
      <c r="BY27" s="647"/>
      <c r="BZ27" s="647"/>
      <c r="CA27" s="647"/>
      <c r="CB27" s="692"/>
      <c r="CD27" s="693" t="s">
        <v>304</v>
      </c>
      <c r="CE27" s="690"/>
      <c r="CF27" s="690"/>
      <c r="CG27" s="690"/>
      <c r="CH27" s="690"/>
      <c r="CI27" s="690"/>
      <c r="CJ27" s="690"/>
      <c r="CK27" s="690"/>
      <c r="CL27" s="690"/>
      <c r="CM27" s="690"/>
      <c r="CN27" s="690"/>
      <c r="CO27" s="690"/>
      <c r="CP27" s="690"/>
      <c r="CQ27" s="691"/>
      <c r="CR27" s="646">
        <v>211004</v>
      </c>
      <c r="CS27" s="665"/>
      <c r="CT27" s="665"/>
      <c r="CU27" s="665"/>
      <c r="CV27" s="665"/>
      <c r="CW27" s="665"/>
      <c r="CX27" s="665"/>
      <c r="CY27" s="666"/>
      <c r="CZ27" s="649">
        <v>4</v>
      </c>
      <c r="DA27" s="667"/>
      <c r="DB27" s="667"/>
      <c r="DC27" s="668"/>
      <c r="DD27" s="652">
        <v>74242</v>
      </c>
      <c r="DE27" s="665"/>
      <c r="DF27" s="665"/>
      <c r="DG27" s="665"/>
      <c r="DH27" s="665"/>
      <c r="DI27" s="665"/>
      <c r="DJ27" s="665"/>
      <c r="DK27" s="666"/>
      <c r="DL27" s="652">
        <v>74242</v>
      </c>
      <c r="DM27" s="665"/>
      <c r="DN27" s="665"/>
      <c r="DO27" s="665"/>
      <c r="DP27" s="665"/>
      <c r="DQ27" s="665"/>
      <c r="DR27" s="665"/>
      <c r="DS27" s="665"/>
      <c r="DT27" s="665"/>
      <c r="DU27" s="665"/>
      <c r="DV27" s="666"/>
      <c r="DW27" s="649">
        <v>4</v>
      </c>
      <c r="DX27" s="667"/>
      <c r="DY27" s="667"/>
      <c r="DZ27" s="667"/>
      <c r="EA27" s="667"/>
      <c r="EB27" s="667"/>
      <c r="EC27" s="685"/>
    </row>
    <row r="28" spans="2:133" ht="11.25" customHeight="1" x14ac:dyDescent="0.2">
      <c r="B28" s="643" t="s">
        <v>305</v>
      </c>
      <c r="C28" s="644"/>
      <c r="D28" s="644"/>
      <c r="E28" s="644"/>
      <c r="F28" s="644"/>
      <c r="G28" s="644"/>
      <c r="H28" s="644"/>
      <c r="I28" s="644"/>
      <c r="J28" s="644"/>
      <c r="K28" s="644"/>
      <c r="L28" s="644"/>
      <c r="M28" s="644"/>
      <c r="N28" s="644"/>
      <c r="O28" s="644"/>
      <c r="P28" s="644"/>
      <c r="Q28" s="645"/>
      <c r="R28" s="646">
        <v>1990</v>
      </c>
      <c r="S28" s="647"/>
      <c r="T28" s="647"/>
      <c r="U28" s="647"/>
      <c r="V28" s="647"/>
      <c r="W28" s="647"/>
      <c r="X28" s="647"/>
      <c r="Y28" s="648"/>
      <c r="Z28" s="679">
        <v>0</v>
      </c>
      <c r="AA28" s="679"/>
      <c r="AB28" s="679"/>
      <c r="AC28" s="679"/>
      <c r="AD28" s="680" t="s">
        <v>244</v>
      </c>
      <c r="AE28" s="680"/>
      <c r="AF28" s="680"/>
      <c r="AG28" s="680"/>
      <c r="AH28" s="680"/>
      <c r="AI28" s="680"/>
      <c r="AJ28" s="680"/>
      <c r="AK28" s="680"/>
      <c r="AL28" s="649" t="s">
        <v>244</v>
      </c>
      <c r="AM28" s="650"/>
      <c r="AN28" s="650"/>
      <c r="AO28" s="681"/>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79"/>
      <c r="BP28" s="679"/>
      <c r="BQ28" s="679"/>
      <c r="BR28" s="679"/>
      <c r="BS28" s="652"/>
      <c r="BT28" s="647"/>
      <c r="BU28" s="647"/>
      <c r="BV28" s="647"/>
      <c r="BW28" s="647"/>
      <c r="BX28" s="647"/>
      <c r="BY28" s="647"/>
      <c r="BZ28" s="647"/>
      <c r="CA28" s="647"/>
      <c r="CB28" s="692"/>
      <c r="CD28" s="693" t="s">
        <v>306</v>
      </c>
      <c r="CE28" s="690"/>
      <c r="CF28" s="690"/>
      <c r="CG28" s="690"/>
      <c r="CH28" s="690"/>
      <c r="CI28" s="690"/>
      <c r="CJ28" s="690"/>
      <c r="CK28" s="690"/>
      <c r="CL28" s="690"/>
      <c r="CM28" s="690"/>
      <c r="CN28" s="690"/>
      <c r="CO28" s="690"/>
      <c r="CP28" s="690"/>
      <c r="CQ28" s="691"/>
      <c r="CR28" s="646">
        <v>242971</v>
      </c>
      <c r="CS28" s="647"/>
      <c r="CT28" s="647"/>
      <c r="CU28" s="647"/>
      <c r="CV28" s="647"/>
      <c r="CW28" s="647"/>
      <c r="CX28" s="647"/>
      <c r="CY28" s="648"/>
      <c r="CZ28" s="649">
        <v>4.7</v>
      </c>
      <c r="DA28" s="667"/>
      <c r="DB28" s="667"/>
      <c r="DC28" s="668"/>
      <c r="DD28" s="652">
        <v>194486</v>
      </c>
      <c r="DE28" s="647"/>
      <c r="DF28" s="647"/>
      <c r="DG28" s="647"/>
      <c r="DH28" s="647"/>
      <c r="DI28" s="647"/>
      <c r="DJ28" s="647"/>
      <c r="DK28" s="648"/>
      <c r="DL28" s="652">
        <v>194486</v>
      </c>
      <c r="DM28" s="647"/>
      <c r="DN28" s="647"/>
      <c r="DO28" s="647"/>
      <c r="DP28" s="647"/>
      <c r="DQ28" s="647"/>
      <c r="DR28" s="647"/>
      <c r="DS28" s="647"/>
      <c r="DT28" s="647"/>
      <c r="DU28" s="647"/>
      <c r="DV28" s="648"/>
      <c r="DW28" s="649">
        <v>10.4</v>
      </c>
      <c r="DX28" s="667"/>
      <c r="DY28" s="667"/>
      <c r="DZ28" s="667"/>
      <c r="EA28" s="667"/>
      <c r="EB28" s="667"/>
      <c r="EC28" s="685"/>
    </row>
    <row r="29" spans="2:133" ht="11.25" customHeight="1" x14ac:dyDescent="0.2">
      <c r="B29" s="643" t="s">
        <v>307</v>
      </c>
      <c r="C29" s="644"/>
      <c r="D29" s="644"/>
      <c r="E29" s="644"/>
      <c r="F29" s="644"/>
      <c r="G29" s="644"/>
      <c r="H29" s="644"/>
      <c r="I29" s="644"/>
      <c r="J29" s="644"/>
      <c r="K29" s="644"/>
      <c r="L29" s="644"/>
      <c r="M29" s="644"/>
      <c r="N29" s="644"/>
      <c r="O29" s="644"/>
      <c r="P29" s="644"/>
      <c r="Q29" s="645"/>
      <c r="R29" s="646">
        <v>60451</v>
      </c>
      <c r="S29" s="647"/>
      <c r="T29" s="647"/>
      <c r="U29" s="647"/>
      <c r="V29" s="647"/>
      <c r="W29" s="647"/>
      <c r="X29" s="647"/>
      <c r="Y29" s="648"/>
      <c r="Z29" s="679">
        <v>1.2</v>
      </c>
      <c r="AA29" s="679"/>
      <c r="AB29" s="679"/>
      <c r="AC29" s="679"/>
      <c r="AD29" s="680" t="s">
        <v>147</v>
      </c>
      <c r="AE29" s="680"/>
      <c r="AF29" s="680"/>
      <c r="AG29" s="680"/>
      <c r="AH29" s="680"/>
      <c r="AI29" s="680"/>
      <c r="AJ29" s="680"/>
      <c r="AK29" s="680"/>
      <c r="AL29" s="649" t="s">
        <v>147</v>
      </c>
      <c r="AM29" s="650"/>
      <c r="AN29" s="650"/>
      <c r="AO29" s="681"/>
      <c r="AP29" s="627"/>
      <c r="AQ29" s="628"/>
      <c r="AR29" s="628"/>
      <c r="AS29" s="628"/>
      <c r="AT29" s="628"/>
      <c r="AU29" s="628"/>
      <c r="AV29" s="628"/>
      <c r="AW29" s="628"/>
      <c r="AX29" s="628"/>
      <c r="AY29" s="628"/>
      <c r="AZ29" s="628"/>
      <c r="BA29" s="628"/>
      <c r="BB29" s="628"/>
      <c r="BC29" s="628"/>
      <c r="BD29" s="628"/>
      <c r="BE29" s="628"/>
      <c r="BF29" s="629"/>
      <c r="BG29" s="646"/>
      <c r="BH29" s="647"/>
      <c r="BI29" s="647"/>
      <c r="BJ29" s="647"/>
      <c r="BK29" s="647"/>
      <c r="BL29" s="647"/>
      <c r="BM29" s="647"/>
      <c r="BN29" s="648"/>
      <c r="BO29" s="679"/>
      <c r="BP29" s="679"/>
      <c r="BQ29" s="679"/>
      <c r="BR29" s="679"/>
      <c r="BS29" s="680"/>
      <c r="BT29" s="680"/>
      <c r="BU29" s="680"/>
      <c r="BV29" s="680"/>
      <c r="BW29" s="680"/>
      <c r="BX29" s="680"/>
      <c r="BY29" s="680"/>
      <c r="BZ29" s="680"/>
      <c r="CA29" s="680"/>
      <c r="CB29" s="734"/>
      <c r="CD29" s="735" t="s">
        <v>308</v>
      </c>
      <c r="CE29" s="736"/>
      <c r="CF29" s="693" t="s">
        <v>309</v>
      </c>
      <c r="CG29" s="690"/>
      <c r="CH29" s="690"/>
      <c r="CI29" s="690"/>
      <c r="CJ29" s="690"/>
      <c r="CK29" s="690"/>
      <c r="CL29" s="690"/>
      <c r="CM29" s="690"/>
      <c r="CN29" s="690"/>
      <c r="CO29" s="690"/>
      <c r="CP29" s="690"/>
      <c r="CQ29" s="691"/>
      <c r="CR29" s="646">
        <v>242903</v>
      </c>
      <c r="CS29" s="665"/>
      <c r="CT29" s="665"/>
      <c r="CU29" s="665"/>
      <c r="CV29" s="665"/>
      <c r="CW29" s="665"/>
      <c r="CX29" s="665"/>
      <c r="CY29" s="666"/>
      <c r="CZ29" s="649">
        <v>4.7</v>
      </c>
      <c r="DA29" s="667"/>
      <c r="DB29" s="667"/>
      <c r="DC29" s="668"/>
      <c r="DD29" s="652">
        <v>194418</v>
      </c>
      <c r="DE29" s="665"/>
      <c r="DF29" s="665"/>
      <c r="DG29" s="665"/>
      <c r="DH29" s="665"/>
      <c r="DI29" s="665"/>
      <c r="DJ29" s="665"/>
      <c r="DK29" s="666"/>
      <c r="DL29" s="652">
        <v>194418</v>
      </c>
      <c r="DM29" s="665"/>
      <c r="DN29" s="665"/>
      <c r="DO29" s="665"/>
      <c r="DP29" s="665"/>
      <c r="DQ29" s="665"/>
      <c r="DR29" s="665"/>
      <c r="DS29" s="665"/>
      <c r="DT29" s="665"/>
      <c r="DU29" s="665"/>
      <c r="DV29" s="666"/>
      <c r="DW29" s="649">
        <v>10.4</v>
      </c>
      <c r="DX29" s="667"/>
      <c r="DY29" s="667"/>
      <c r="DZ29" s="667"/>
      <c r="EA29" s="667"/>
      <c r="EB29" s="667"/>
      <c r="EC29" s="685"/>
    </row>
    <row r="30" spans="2:133" ht="11.25" customHeight="1" x14ac:dyDescent="0.2">
      <c r="B30" s="643" t="s">
        <v>310</v>
      </c>
      <c r="C30" s="644"/>
      <c r="D30" s="644"/>
      <c r="E30" s="644"/>
      <c r="F30" s="644"/>
      <c r="G30" s="644"/>
      <c r="H30" s="644"/>
      <c r="I30" s="644"/>
      <c r="J30" s="644"/>
      <c r="K30" s="644"/>
      <c r="L30" s="644"/>
      <c r="M30" s="644"/>
      <c r="N30" s="644"/>
      <c r="O30" s="644"/>
      <c r="P30" s="644"/>
      <c r="Q30" s="645"/>
      <c r="R30" s="646">
        <v>2776</v>
      </c>
      <c r="S30" s="647"/>
      <c r="T30" s="647"/>
      <c r="U30" s="647"/>
      <c r="V30" s="647"/>
      <c r="W30" s="647"/>
      <c r="X30" s="647"/>
      <c r="Y30" s="648"/>
      <c r="Z30" s="679">
        <v>0.1</v>
      </c>
      <c r="AA30" s="679"/>
      <c r="AB30" s="679"/>
      <c r="AC30" s="679"/>
      <c r="AD30" s="680" t="s">
        <v>244</v>
      </c>
      <c r="AE30" s="680"/>
      <c r="AF30" s="680"/>
      <c r="AG30" s="680"/>
      <c r="AH30" s="680"/>
      <c r="AI30" s="680"/>
      <c r="AJ30" s="680"/>
      <c r="AK30" s="680"/>
      <c r="AL30" s="649" t="s">
        <v>244</v>
      </c>
      <c r="AM30" s="650"/>
      <c r="AN30" s="650"/>
      <c r="AO30" s="681"/>
      <c r="AP30" s="707" t="s">
        <v>226</v>
      </c>
      <c r="AQ30" s="708"/>
      <c r="AR30" s="708"/>
      <c r="AS30" s="708"/>
      <c r="AT30" s="708"/>
      <c r="AU30" s="708"/>
      <c r="AV30" s="708"/>
      <c r="AW30" s="708"/>
      <c r="AX30" s="708"/>
      <c r="AY30" s="708"/>
      <c r="AZ30" s="708"/>
      <c r="BA30" s="708"/>
      <c r="BB30" s="708"/>
      <c r="BC30" s="708"/>
      <c r="BD30" s="708"/>
      <c r="BE30" s="708"/>
      <c r="BF30" s="709"/>
      <c r="BG30" s="707" t="s">
        <v>311</v>
      </c>
      <c r="BH30" s="732"/>
      <c r="BI30" s="732"/>
      <c r="BJ30" s="732"/>
      <c r="BK30" s="732"/>
      <c r="BL30" s="732"/>
      <c r="BM30" s="732"/>
      <c r="BN30" s="732"/>
      <c r="BO30" s="732"/>
      <c r="BP30" s="732"/>
      <c r="BQ30" s="733"/>
      <c r="BR30" s="707" t="s">
        <v>312</v>
      </c>
      <c r="BS30" s="732"/>
      <c r="BT30" s="732"/>
      <c r="BU30" s="732"/>
      <c r="BV30" s="732"/>
      <c r="BW30" s="732"/>
      <c r="BX30" s="732"/>
      <c r="BY30" s="732"/>
      <c r="BZ30" s="732"/>
      <c r="CA30" s="732"/>
      <c r="CB30" s="733"/>
      <c r="CD30" s="737"/>
      <c r="CE30" s="738"/>
      <c r="CF30" s="693" t="s">
        <v>313</v>
      </c>
      <c r="CG30" s="690"/>
      <c r="CH30" s="690"/>
      <c r="CI30" s="690"/>
      <c r="CJ30" s="690"/>
      <c r="CK30" s="690"/>
      <c r="CL30" s="690"/>
      <c r="CM30" s="690"/>
      <c r="CN30" s="690"/>
      <c r="CO30" s="690"/>
      <c r="CP30" s="690"/>
      <c r="CQ30" s="691"/>
      <c r="CR30" s="646">
        <v>226680</v>
      </c>
      <c r="CS30" s="647"/>
      <c r="CT30" s="647"/>
      <c r="CU30" s="647"/>
      <c r="CV30" s="647"/>
      <c r="CW30" s="647"/>
      <c r="CX30" s="647"/>
      <c r="CY30" s="648"/>
      <c r="CZ30" s="649">
        <v>4.3</v>
      </c>
      <c r="DA30" s="667"/>
      <c r="DB30" s="667"/>
      <c r="DC30" s="668"/>
      <c r="DD30" s="652">
        <v>185143</v>
      </c>
      <c r="DE30" s="647"/>
      <c r="DF30" s="647"/>
      <c r="DG30" s="647"/>
      <c r="DH30" s="647"/>
      <c r="DI30" s="647"/>
      <c r="DJ30" s="647"/>
      <c r="DK30" s="648"/>
      <c r="DL30" s="652">
        <v>185143</v>
      </c>
      <c r="DM30" s="647"/>
      <c r="DN30" s="647"/>
      <c r="DO30" s="647"/>
      <c r="DP30" s="647"/>
      <c r="DQ30" s="647"/>
      <c r="DR30" s="647"/>
      <c r="DS30" s="647"/>
      <c r="DT30" s="647"/>
      <c r="DU30" s="647"/>
      <c r="DV30" s="648"/>
      <c r="DW30" s="649">
        <v>9.9</v>
      </c>
      <c r="DX30" s="667"/>
      <c r="DY30" s="667"/>
      <c r="DZ30" s="667"/>
      <c r="EA30" s="667"/>
      <c r="EB30" s="667"/>
      <c r="EC30" s="685"/>
    </row>
    <row r="31" spans="2:133" ht="11.25" customHeight="1" x14ac:dyDescent="0.2">
      <c r="B31" s="643" t="s">
        <v>314</v>
      </c>
      <c r="C31" s="644"/>
      <c r="D31" s="644"/>
      <c r="E31" s="644"/>
      <c r="F31" s="644"/>
      <c r="G31" s="644"/>
      <c r="H31" s="644"/>
      <c r="I31" s="644"/>
      <c r="J31" s="644"/>
      <c r="K31" s="644"/>
      <c r="L31" s="644"/>
      <c r="M31" s="644"/>
      <c r="N31" s="644"/>
      <c r="O31" s="644"/>
      <c r="P31" s="644"/>
      <c r="Q31" s="645"/>
      <c r="R31" s="646">
        <v>834115</v>
      </c>
      <c r="S31" s="647"/>
      <c r="T31" s="647"/>
      <c r="U31" s="647"/>
      <c r="V31" s="647"/>
      <c r="W31" s="647"/>
      <c r="X31" s="647"/>
      <c r="Y31" s="648"/>
      <c r="Z31" s="679">
        <v>15.9</v>
      </c>
      <c r="AA31" s="679"/>
      <c r="AB31" s="679"/>
      <c r="AC31" s="679"/>
      <c r="AD31" s="680" t="s">
        <v>147</v>
      </c>
      <c r="AE31" s="680"/>
      <c r="AF31" s="680"/>
      <c r="AG31" s="680"/>
      <c r="AH31" s="680"/>
      <c r="AI31" s="680"/>
      <c r="AJ31" s="680"/>
      <c r="AK31" s="680"/>
      <c r="AL31" s="649" t="s">
        <v>147</v>
      </c>
      <c r="AM31" s="650"/>
      <c r="AN31" s="650"/>
      <c r="AO31" s="681"/>
      <c r="AP31" s="721" t="s">
        <v>315</v>
      </c>
      <c r="AQ31" s="722"/>
      <c r="AR31" s="722"/>
      <c r="AS31" s="722"/>
      <c r="AT31" s="727" t="s">
        <v>316</v>
      </c>
      <c r="AU31" s="231"/>
      <c r="AV31" s="231"/>
      <c r="AW31" s="231"/>
      <c r="AX31" s="714" t="s">
        <v>190</v>
      </c>
      <c r="AY31" s="715"/>
      <c r="AZ31" s="715"/>
      <c r="BA31" s="715"/>
      <c r="BB31" s="715"/>
      <c r="BC31" s="715"/>
      <c r="BD31" s="715"/>
      <c r="BE31" s="715"/>
      <c r="BF31" s="716"/>
      <c r="BG31" s="717">
        <v>97.7</v>
      </c>
      <c r="BH31" s="718"/>
      <c r="BI31" s="718"/>
      <c r="BJ31" s="718"/>
      <c r="BK31" s="718"/>
      <c r="BL31" s="718"/>
      <c r="BM31" s="719">
        <v>90.8</v>
      </c>
      <c r="BN31" s="718"/>
      <c r="BO31" s="718"/>
      <c r="BP31" s="718"/>
      <c r="BQ31" s="720"/>
      <c r="BR31" s="717">
        <v>97.6</v>
      </c>
      <c r="BS31" s="718"/>
      <c r="BT31" s="718"/>
      <c r="BU31" s="718"/>
      <c r="BV31" s="718"/>
      <c r="BW31" s="718"/>
      <c r="BX31" s="719">
        <v>90.8</v>
      </c>
      <c r="BY31" s="718"/>
      <c r="BZ31" s="718"/>
      <c r="CA31" s="718"/>
      <c r="CB31" s="720"/>
      <c r="CD31" s="737"/>
      <c r="CE31" s="738"/>
      <c r="CF31" s="693" t="s">
        <v>317</v>
      </c>
      <c r="CG31" s="690"/>
      <c r="CH31" s="690"/>
      <c r="CI31" s="690"/>
      <c r="CJ31" s="690"/>
      <c r="CK31" s="690"/>
      <c r="CL31" s="690"/>
      <c r="CM31" s="690"/>
      <c r="CN31" s="690"/>
      <c r="CO31" s="690"/>
      <c r="CP31" s="690"/>
      <c r="CQ31" s="691"/>
      <c r="CR31" s="646">
        <v>16223</v>
      </c>
      <c r="CS31" s="665"/>
      <c r="CT31" s="665"/>
      <c r="CU31" s="665"/>
      <c r="CV31" s="665"/>
      <c r="CW31" s="665"/>
      <c r="CX31" s="665"/>
      <c r="CY31" s="666"/>
      <c r="CZ31" s="649">
        <v>0.3</v>
      </c>
      <c r="DA31" s="667"/>
      <c r="DB31" s="667"/>
      <c r="DC31" s="668"/>
      <c r="DD31" s="652">
        <v>9275</v>
      </c>
      <c r="DE31" s="665"/>
      <c r="DF31" s="665"/>
      <c r="DG31" s="665"/>
      <c r="DH31" s="665"/>
      <c r="DI31" s="665"/>
      <c r="DJ31" s="665"/>
      <c r="DK31" s="666"/>
      <c r="DL31" s="652">
        <v>9275</v>
      </c>
      <c r="DM31" s="665"/>
      <c r="DN31" s="665"/>
      <c r="DO31" s="665"/>
      <c r="DP31" s="665"/>
      <c r="DQ31" s="665"/>
      <c r="DR31" s="665"/>
      <c r="DS31" s="665"/>
      <c r="DT31" s="665"/>
      <c r="DU31" s="665"/>
      <c r="DV31" s="666"/>
      <c r="DW31" s="649">
        <v>0.5</v>
      </c>
      <c r="DX31" s="667"/>
      <c r="DY31" s="667"/>
      <c r="DZ31" s="667"/>
      <c r="EA31" s="667"/>
      <c r="EB31" s="667"/>
      <c r="EC31" s="685"/>
    </row>
    <row r="32" spans="2:133" ht="11.25" customHeight="1" x14ac:dyDescent="0.2">
      <c r="B32" s="710" t="s">
        <v>318</v>
      </c>
      <c r="C32" s="711"/>
      <c r="D32" s="711"/>
      <c r="E32" s="711"/>
      <c r="F32" s="711"/>
      <c r="G32" s="711"/>
      <c r="H32" s="711"/>
      <c r="I32" s="711"/>
      <c r="J32" s="711"/>
      <c r="K32" s="711"/>
      <c r="L32" s="711"/>
      <c r="M32" s="711"/>
      <c r="N32" s="711"/>
      <c r="O32" s="711"/>
      <c r="P32" s="711"/>
      <c r="Q32" s="712"/>
      <c r="R32" s="646">
        <v>9996</v>
      </c>
      <c r="S32" s="647"/>
      <c r="T32" s="647"/>
      <c r="U32" s="647"/>
      <c r="V32" s="647"/>
      <c r="W32" s="647"/>
      <c r="X32" s="647"/>
      <c r="Y32" s="648"/>
      <c r="Z32" s="679">
        <v>0.2</v>
      </c>
      <c r="AA32" s="679"/>
      <c r="AB32" s="679"/>
      <c r="AC32" s="679"/>
      <c r="AD32" s="680">
        <v>9996</v>
      </c>
      <c r="AE32" s="680"/>
      <c r="AF32" s="680"/>
      <c r="AG32" s="680"/>
      <c r="AH32" s="680"/>
      <c r="AI32" s="680"/>
      <c r="AJ32" s="680"/>
      <c r="AK32" s="680"/>
      <c r="AL32" s="649">
        <v>0.5</v>
      </c>
      <c r="AM32" s="650"/>
      <c r="AN32" s="650"/>
      <c r="AO32" s="681"/>
      <c r="AP32" s="723"/>
      <c r="AQ32" s="724"/>
      <c r="AR32" s="724"/>
      <c r="AS32" s="724"/>
      <c r="AT32" s="728"/>
      <c r="AU32" s="230" t="s">
        <v>319</v>
      </c>
      <c r="AV32" s="230"/>
      <c r="AW32" s="230"/>
      <c r="AX32" s="643" t="s">
        <v>320</v>
      </c>
      <c r="AY32" s="644"/>
      <c r="AZ32" s="644"/>
      <c r="BA32" s="644"/>
      <c r="BB32" s="644"/>
      <c r="BC32" s="644"/>
      <c r="BD32" s="644"/>
      <c r="BE32" s="644"/>
      <c r="BF32" s="645"/>
      <c r="BG32" s="730">
        <v>96.5</v>
      </c>
      <c r="BH32" s="665"/>
      <c r="BI32" s="665"/>
      <c r="BJ32" s="665"/>
      <c r="BK32" s="665"/>
      <c r="BL32" s="665"/>
      <c r="BM32" s="650">
        <v>87.3</v>
      </c>
      <c r="BN32" s="731"/>
      <c r="BO32" s="731"/>
      <c r="BP32" s="731"/>
      <c r="BQ32" s="689"/>
      <c r="BR32" s="730">
        <v>95.9</v>
      </c>
      <c r="BS32" s="665"/>
      <c r="BT32" s="665"/>
      <c r="BU32" s="665"/>
      <c r="BV32" s="665"/>
      <c r="BW32" s="665"/>
      <c r="BX32" s="650">
        <v>87.3</v>
      </c>
      <c r="BY32" s="731"/>
      <c r="BZ32" s="731"/>
      <c r="CA32" s="731"/>
      <c r="CB32" s="689"/>
      <c r="CD32" s="739"/>
      <c r="CE32" s="740"/>
      <c r="CF32" s="693" t="s">
        <v>321</v>
      </c>
      <c r="CG32" s="690"/>
      <c r="CH32" s="690"/>
      <c r="CI32" s="690"/>
      <c r="CJ32" s="690"/>
      <c r="CK32" s="690"/>
      <c r="CL32" s="690"/>
      <c r="CM32" s="690"/>
      <c r="CN32" s="690"/>
      <c r="CO32" s="690"/>
      <c r="CP32" s="690"/>
      <c r="CQ32" s="691"/>
      <c r="CR32" s="646">
        <v>68</v>
      </c>
      <c r="CS32" s="647"/>
      <c r="CT32" s="647"/>
      <c r="CU32" s="647"/>
      <c r="CV32" s="647"/>
      <c r="CW32" s="647"/>
      <c r="CX32" s="647"/>
      <c r="CY32" s="648"/>
      <c r="CZ32" s="649">
        <v>0</v>
      </c>
      <c r="DA32" s="667"/>
      <c r="DB32" s="667"/>
      <c r="DC32" s="668"/>
      <c r="DD32" s="652">
        <v>68</v>
      </c>
      <c r="DE32" s="647"/>
      <c r="DF32" s="647"/>
      <c r="DG32" s="647"/>
      <c r="DH32" s="647"/>
      <c r="DI32" s="647"/>
      <c r="DJ32" s="647"/>
      <c r="DK32" s="648"/>
      <c r="DL32" s="652">
        <v>68</v>
      </c>
      <c r="DM32" s="647"/>
      <c r="DN32" s="647"/>
      <c r="DO32" s="647"/>
      <c r="DP32" s="647"/>
      <c r="DQ32" s="647"/>
      <c r="DR32" s="647"/>
      <c r="DS32" s="647"/>
      <c r="DT32" s="647"/>
      <c r="DU32" s="647"/>
      <c r="DV32" s="648"/>
      <c r="DW32" s="649">
        <v>0</v>
      </c>
      <c r="DX32" s="667"/>
      <c r="DY32" s="667"/>
      <c r="DZ32" s="667"/>
      <c r="EA32" s="667"/>
      <c r="EB32" s="667"/>
      <c r="EC32" s="685"/>
    </row>
    <row r="33" spans="2:133" ht="11.25" customHeight="1" x14ac:dyDescent="0.2">
      <c r="B33" s="643" t="s">
        <v>322</v>
      </c>
      <c r="C33" s="644"/>
      <c r="D33" s="644"/>
      <c r="E33" s="644"/>
      <c r="F33" s="644"/>
      <c r="G33" s="644"/>
      <c r="H33" s="644"/>
      <c r="I33" s="644"/>
      <c r="J33" s="644"/>
      <c r="K33" s="644"/>
      <c r="L33" s="644"/>
      <c r="M33" s="644"/>
      <c r="N33" s="644"/>
      <c r="O33" s="644"/>
      <c r="P33" s="644"/>
      <c r="Q33" s="645"/>
      <c r="R33" s="646">
        <v>117697</v>
      </c>
      <c r="S33" s="647"/>
      <c r="T33" s="647"/>
      <c r="U33" s="647"/>
      <c r="V33" s="647"/>
      <c r="W33" s="647"/>
      <c r="X33" s="647"/>
      <c r="Y33" s="648"/>
      <c r="Z33" s="679">
        <v>2.2000000000000002</v>
      </c>
      <c r="AA33" s="679"/>
      <c r="AB33" s="679"/>
      <c r="AC33" s="679"/>
      <c r="AD33" s="680" t="s">
        <v>244</v>
      </c>
      <c r="AE33" s="680"/>
      <c r="AF33" s="680"/>
      <c r="AG33" s="680"/>
      <c r="AH33" s="680"/>
      <c r="AI33" s="680"/>
      <c r="AJ33" s="680"/>
      <c r="AK33" s="680"/>
      <c r="AL33" s="649" t="s">
        <v>138</v>
      </c>
      <c r="AM33" s="650"/>
      <c r="AN33" s="650"/>
      <c r="AO33" s="681"/>
      <c r="AP33" s="725"/>
      <c r="AQ33" s="726"/>
      <c r="AR33" s="726"/>
      <c r="AS33" s="726"/>
      <c r="AT33" s="729"/>
      <c r="AU33" s="232"/>
      <c r="AV33" s="232"/>
      <c r="AW33" s="232"/>
      <c r="AX33" s="627" t="s">
        <v>323</v>
      </c>
      <c r="AY33" s="628"/>
      <c r="AZ33" s="628"/>
      <c r="BA33" s="628"/>
      <c r="BB33" s="628"/>
      <c r="BC33" s="628"/>
      <c r="BD33" s="628"/>
      <c r="BE33" s="628"/>
      <c r="BF33" s="629"/>
      <c r="BG33" s="713">
        <v>98</v>
      </c>
      <c r="BH33" s="631"/>
      <c r="BI33" s="631"/>
      <c r="BJ33" s="631"/>
      <c r="BK33" s="631"/>
      <c r="BL33" s="631"/>
      <c r="BM33" s="673">
        <v>91.2</v>
      </c>
      <c r="BN33" s="631"/>
      <c r="BO33" s="631"/>
      <c r="BP33" s="631"/>
      <c r="BQ33" s="675"/>
      <c r="BR33" s="713">
        <v>98.2</v>
      </c>
      <c r="BS33" s="631"/>
      <c r="BT33" s="631"/>
      <c r="BU33" s="631"/>
      <c r="BV33" s="631"/>
      <c r="BW33" s="631"/>
      <c r="BX33" s="673">
        <v>91.3</v>
      </c>
      <c r="BY33" s="631"/>
      <c r="BZ33" s="631"/>
      <c r="CA33" s="631"/>
      <c r="CB33" s="675"/>
      <c r="CD33" s="693" t="s">
        <v>324</v>
      </c>
      <c r="CE33" s="690"/>
      <c r="CF33" s="690"/>
      <c r="CG33" s="690"/>
      <c r="CH33" s="690"/>
      <c r="CI33" s="690"/>
      <c r="CJ33" s="690"/>
      <c r="CK33" s="690"/>
      <c r="CL33" s="690"/>
      <c r="CM33" s="690"/>
      <c r="CN33" s="690"/>
      <c r="CO33" s="690"/>
      <c r="CP33" s="690"/>
      <c r="CQ33" s="691"/>
      <c r="CR33" s="646">
        <v>2297950</v>
      </c>
      <c r="CS33" s="665"/>
      <c r="CT33" s="665"/>
      <c r="CU33" s="665"/>
      <c r="CV33" s="665"/>
      <c r="CW33" s="665"/>
      <c r="CX33" s="665"/>
      <c r="CY33" s="666"/>
      <c r="CZ33" s="649">
        <v>44</v>
      </c>
      <c r="DA33" s="667"/>
      <c r="DB33" s="667"/>
      <c r="DC33" s="668"/>
      <c r="DD33" s="652">
        <v>1546056</v>
      </c>
      <c r="DE33" s="665"/>
      <c r="DF33" s="665"/>
      <c r="DG33" s="665"/>
      <c r="DH33" s="665"/>
      <c r="DI33" s="665"/>
      <c r="DJ33" s="665"/>
      <c r="DK33" s="666"/>
      <c r="DL33" s="652">
        <v>923498</v>
      </c>
      <c r="DM33" s="665"/>
      <c r="DN33" s="665"/>
      <c r="DO33" s="665"/>
      <c r="DP33" s="665"/>
      <c r="DQ33" s="665"/>
      <c r="DR33" s="665"/>
      <c r="DS33" s="665"/>
      <c r="DT33" s="665"/>
      <c r="DU33" s="665"/>
      <c r="DV33" s="666"/>
      <c r="DW33" s="649">
        <v>49.3</v>
      </c>
      <c r="DX33" s="667"/>
      <c r="DY33" s="667"/>
      <c r="DZ33" s="667"/>
      <c r="EA33" s="667"/>
      <c r="EB33" s="667"/>
      <c r="EC33" s="685"/>
    </row>
    <row r="34" spans="2:133" ht="11.25" customHeight="1" x14ac:dyDescent="0.2">
      <c r="B34" s="643" t="s">
        <v>325</v>
      </c>
      <c r="C34" s="644"/>
      <c r="D34" s="644"/>
      <c r="E34" s="644"/>
      <c r="F34" s="644"/>
      <c r="G34" s="644"/>
      <c r="H34" s="644"/>
      <c r="I34" s="644"/>
      <c r="J34" s="644"/>
      <c r="K34" s="644"/>
      <c r="L34" s="644"/>
      <c r="M34" s="644"/>
      <c r="N34" s="644"/>
      <c r="O34" s="644"/>
      <c r="P34" s="644"/>
      <c r="Q34" s="645"/>
      <c r="R34" s="646">
        <v>10524</v>
      </c>
      <c r="S34" s="647"/>
      <c r="T34" s="647"/>
      <c r="U34" s="647"/>
      <c r="V34" s="647"/>
      <c r="W34" s="647"/>
      <c r="X34" s="647"/>
      <c r="Y34" s="648"/>
      <c r="Z34" s="679">
        <v>0.2</v>
      </c>
      <c r="AA34" s="679"/>
      <c r="AB34" s="679"/>
      <c r="AC34" s="679"/>
      <c r="AD34" s="680">
        <v>2439</v>
      </c>
      <c r="AE34" s="680"/>
      <c r="AF34" s="680"/>
      <c r="AG34" s="680"/>
      <c r="AH34" s="680"/>
      <c r="AI34" s="680"/>
      <c r="AJ34" s="680"/>
      <c r="AK34" s="680"/>
      <c r="AL34" s="649">
        <v>0.1</v>
      </c>
      <c r="AM34" s="650"/>
      <c r="AN34" s="650"/>
      <c r="AO34" s="681"/>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3" t="s">
        <v>326</v>
      </c>
      <c r="CE34" s="690"/>
      <c r="CF34" s="690"/>
      <c r="CG34" s="690"/>
      <c r="CH34" s="690"/>
      <c r="CI34" s="690"/>
      <c r="CJ34" s="690"/>
      <c r="CK34" s="690"/>
      <c r="CL34" s="690"/>
      <c r="CM34" s="690"/>
      <c r="CN34" s="690"/>
      <c r="CO34" s="690"/>
      <c r="CP34" s="690"/>
      <c r="CQ34" s="691"/>
      <c r="CR34" s="646">
        <v>800094</v>
      </c>
      <c r="CS34" s="647"/>
      <c r="CT34" s="647"/>
      <c r="CU34" s="647"/>
      <c r="CV34" s="647"/>
      <c r="CW34" s="647"/>
      <c r="CX34" s="647"/>
      <c r="CY34" s="648"/>
      <c r="CZ34" s="649">
        <v>15.3</v>
      </c>
      <c r="DA34" s="667"/>
      <c r="DB34" s="667"/>
      <c r="DC34" s="668"/>
      <c r="DD34" s="652">
        <v>677851</v>
      </c>
      <c r="DE34" s="647"/>
      <c r="DF34" s="647"/>
      <c r="DG34" s="647"/>
      <c r="DH34" s="647"/>
      <c r="DI34" s="647"/>
      <c r="DJ34" s="647"/>
      <c r="DK34" s="648"/>
      <c r="DL34" s="652">
        <v>340285</v>
      </c>
      <c r="DM34" s="647"/>
      <c r="DN34" s="647"/>
      <c r="DO34" s="647"/>
      <c r="DP34" s="647"/>
      <c r="DQ34" s="647"/>
      <c r="DR34" s="647"/>
      <c r="DS34" s="647"/>
      <c r="DT34" s="647"/>
      <c r="DU34" s="647"/>
      <c r="DV34" s="648"/>
      <c r="DW34" s="649">
        <v>18.2</v>
      </c>
      <c r="DX34" s="667"/>
      <c r="DY34" s="667"/>
      <c r="DZ34" s="667"/>
      <c r="EA34" s="667"/>
      <c r="EB34" s="667"/>
      <c r="EC34" s="685"/>
    </row>
    <row r="35" spans="2:133" ht="11.25" customHeight="1" x14ac:dyDescent="0.2">
      <c r="B35" s="643" t="s">
        <v>327</v>
      </c>
      <c r="C35" s="644"/>
      <c r="D35" s="644"/>
      <c r="E35" s="644"/>
      <c r="F35" s="644"/>
      <c r="G35" s="644"/>
      <c r="H35" s="644"/>
      <c r="I35" s="644"/>
      <c r="J35" s="644"/>
      <c r="K35" s="644"/>
      <c r="L35" s="644"/>
      <c r="M35" s="644"/>
      <c r="N35" s="644"/>
      <c r="O35" s="644"/>
      <c r="P35" s="644"/>
      <c r="Q35" s="645"/>
      <c r="R35" s="646">
        <v>614196</v>
      </c>
      <c r="S35" s="647"/>
      <c r="T35" s="647"/>
      <c r="U35" s="647"/>
      <c r="V35" s="647"/>
      <c r="W35" s="647"/>
      <c r="X35" s="647"/>
      <c r="Y35" s="648"/>
      <c r="Z35" s="679">
        <v>11.7</v>
      </c>
      <c r="AA35" s="679"/>
      <c r="AB35" s="679"/>
      <c r="AC35" s="679"/>
      <c r="AD35" s="680" t="s">
        <v>147</v>
      </c>
      <c r="AE35" s="680"/>
      <c r="AF35" s="680"/>
      <c r="AG35" s="680"/>
      <c r="AH35" s="680"/>
      <c r="AI35" s="680"/>
      <c r="AJ35" s="680"/>
      <c r="AK35" s="680"/>
      <c r="AL35" s="649" t="s">
        <v>244</v>
      </c>
      <c r="AM35" s="650"/>
      <c r="AN35" s="650"/>
      <c r="AO35" s="681"/>
      <c r="AP35" s="235"/>
      <c r="AQ35" s="707" t="s">
        <v>328</v>
      </c>
      <c r="AR35" s="708"/>
      <c r="AS35" s="708"/>
      <c r="AT35" s="708"/>
      <c r="AU35" s="708"/>
      <c r="AV35" s="708"/>
      <c r="AW35" s="708"/>
      <c r="AX35" s="708"/>
      <c r="AY35" s="708"/>
      <c r="AZ35" s="708"/>
      <c r="BA35" s="708"/>
      <c r="BB35" s="708"/>
      <c r="BC35" s="708"/>
      <c r="BD35" s="708"/>
      <c r="BE35" s="708"/>
      <c r="BF35" s="709"/>
      <c r="BG35" s="707" t="s">
        <v>329</v>
      </c>
      <c r="BH35" s="708"/>
      <c r="BI35" s="708"/>
      <c r="BJ35" s="708"/>
      <c r="BK35" s="708"/>
      <c r="BL35" s="708"/>
      <c r="BM35" s="708"/>
      <c r="BN35" s="708"/>
      <c r="BO35" s="708"/>
      <c r="BP35" s="708"/>
      <c r="BQ35" s="708"/>
      <c r="BR35" s="708"/>
      <c r="BS35" s="708"/>
      <c r="BT35" s="708"/>
      <c r="BU35" s="708"/>
      <c r="BV35" s="708"/>
      <c r="BW35" s="708"/>
      <c r="BX35" s="708"/>
      <c r="BY35" s="708"/>
      <c r="BZ35" s="708"/>
      <c r="CA35" s="708"/>
      <c r="CB35" s="709"/>
      <c r="CD35" s="693" t="s">
        <v>330</v>
      </c>
      <c r="CE35" s="690"/>
      <c r="CF35" s="690"/>
      <c r="CG35" s="690"/>
      <c r="CH35" s="690"/>
      <c r="CI35" s="690"/>
      <c r="CJ35" s="690"/>
      <c r="CK35" s="690"/>
      <c r="CL35" s="690"/>
      <c r="CM35" s="690"/>
      <c r="CN35" s="690"/>
      <c r="CO35" s="690"/>
      <c r="CP35" s="690"/>
      <c r="CQ35" s="691"/>
      <c r="CR35" s="646">
        <v>60985</v>
      </c>
      <c r="CS35" s="665"/>
      <c r="CT35" s="665"/>
      <c r="CU35" s="665"/>
      <c r="CV35" s="665"/>
      <c r="CW35" s="665"/>
      <c r="CX35" s="665"/>
      <c r="CY35" s="666"/>
      <c r="CZ35" s="649">
        <v>1.2</v>
      </c>
      <c r="DA35" s="667"/>
      <c r="DB35" s="667"/>
      <c r="DC35" s="668"/>
      <c r="DD35" s="652">
        <v>53497</v>
      </c>
      <c r="DE35" s="665"/>
      <c r="DF35" s="665"/>
      <c r="DG35" s="665"/>
      <c r="DH35" s="665"/>
      <c r="DI35" s="665"/>
      <c r="DJ35" s="665"/>
      <c r="DK35" s="666"/>
      <c r="DL35" s="652">
        <v>787</v>
      </c>
      <c r="DM35" s="665"/>
      <c r="DN35" s="665"/>
      <c r="DO35" s="665"/>
      <c r="DP35" s="665"/>
      <c r="DQ35" s="665"/>
      <c r="DR35" s="665"/>
      <c r="DS35" s="665"/>
      <c r="DT35" s="665"/>
      <c r="DU35" s="665"/>
      <c r="DV35" s="666"/>
      <c r="DW35" s="649">
        <v>0</v>
      </c>
      <c r="DX35" s="667"/>
      <c r="DY35" s="667"/>
      <c r="DZ35" s="667"/>
      <c r="EA35" s="667"/>
      <c r="EB35" s="667"/>
      <c r="EC35" s="685"/>
    </row>
    <row r="36" spans="2:133" ht="11.25" customHeight="1" x14ac:dyDescent="0.2">
      <c r="B36" s="643" t="s">
        <v>331</v>
      </c>
      <c r="C36" s="644"/>
      <c r="D36" s="644"/>
      <c r="E36" s="644"/>
      <c r="F36" s="644"/>
      <c r="G36" s="644"/>
      <c r="H36" s="644"/>
      <c r="I36" s="644"/>
      <c r="J36" s="644"/>
      <c r="K36" s="644"/>
      <c r="L36" s="644"/>
      <c r="M36" s="644"/>
      <c r="N36" s="644"/>
      <c r="O36" s="644"/>
      <c r="P36" s="644"/>
      <c r="Q36" s="645"/>
      <c r="R36" s="646">
        <v>332984</v>
      </c>
      <c r="S36" s="647"/>
      <c r="T36" s="647"/>
      <c r="U36" s="647"/>
      <c r="V36" s="647"/>
      <c r="W36" s="647"/>
      <c r="X36" s="647"/>
      <c r="Y36" s="648"/>
      <c r="Z36" s="679">
        <v>6.3</v>
      </c>
      <c r="AA36" s="679"/>
      <c r="AB36" s="679"/>
      <c r="AC36" s="679"/>
      <c r="AD36" s="680" t="s">
        <v>147</v>
      </c>
      <c r="AE36" s="680"/>
      <c r="AF36" s="680"/>
      <c r="AG36" s="680"/>
      <c r="AH36" s="680"/>
      <c r="AI36" s="680"/>
      <c r="AJ36" s="680"/>
      <c r="AK36" s="680"/>
      <c r="AL36" s="649" t="s">
        <v>244</v>
      </c>
      <c r="AM36" s="650"/>
      <c r="AN36" s="650"/>
      <c r="AO36" s="681"/>
      <c r="AP36" s="235"/>
      <c r="AQ36" s="698" t="s">
        <v>332</v>
      </c>
      <c r="AR36" s="699"/>
      <c r="AS36" s="699"/>
      <c r="AT36" s="699"/>
      <c r="AU36" s="699"/>
      <c r="AV36" s="699"/>
      <c r="AW36" s="699"/>
      <c r="AX36" s="699"/>
      <c r="AY36" s="700"/>
      <c r="AZ36" s="701">
        <v>220526</v>
      </c>
      <c r="BA36" s="702"/>
      <c r="BB36" s="702"/>
      <c r="BC36" s="702"/>
      <c r="BD36" s="702"/>
      <c r="BE36" s="702"/>
      <c r="BF36" s="703"/>
      <c r="BG36" s="704" t="s">
        <v>333</v>
      </c>
      <c r="BH36" s="705"/>
      <c r="BI36" s="705"/>
      <c r="BJ36" s="705"/>
      <c r="BK36" s="705"/>
      <c r="BL36" s="705"/>
      <c r="BM36" s="705"/>
      <c r="BN36" s="705"/>
      <c r="BO36" s="705"/>
      <c r="BP36" s="705"/>
      <c r="BQ36" s="705"/>
      <c r="BR36" s="705"/>
      <c r="BS36" s="705"/>
      <c r="BT36" s="705"/>
      <c r="BU36" s="706"/>
      <c r="BV36" s="701">
        <v>39778</v>
      </c>
      <c r="BW36" s="702"/>
      <c r="BX36" s="702"/>
      <c r="BY36" s="702"/>
      <c r="BZ36" s="702"/>
      <c r="CA36" s="702"/>
      <c r="CB36" s="703"/>
      <c r="CD36" s="693" t="s">
        <v>334</v>
      </c>
      <c r="CE36" s="690"/>
      <c r="CF36" s="690"/>
      <c r="CG36" s="690"/>
      <c r="CH36" s="690"/>
      <c r="CI36" s="690"/>
      <c r="CJ36" s="690"/>
      <c r="CK36" s="690"/>
      <c r="CL36" s="690"/>
      <c r="CM36" s="690"/>
      <c r="CN36" s="690"/>
      <c r="CO36" s="690"/>
      <c r="CP36" s="690"/>
      <c r="CQ36" s="691"/>
      <c r="CR36" s="646">
        <v>1169687</v>
      </c>
      <c r="CS36" s="647"/>
      <c r="CT36" s="647"/>
      <c r="CU36" s="647"/>
      <c r="CV36" s="647"/>
      <c r="CW36" s="647"/>
      <c r="CX36" s="647"/>
      <c r="CY36" s="648"/>
      <c r="CZ36" s="649">
        <v>22.4</v>
      </c>
      <c r="DA36" s="667"/>
      <c r="DB36" s="667"/>
      <c r="DC36" s="668"/>
      <c r="DD36" s="652">
        <v>615008</v>
      </c>
      <c r="DE36" s="647"/>
      <c r="DF36" s="647"/>
      <c r="DG36" s="647"/>
      <c r="DH36" s="647"/>
      <c r="DI36" s="647"/>
      <c r="DJ36" s="647"/>
      <c r="DK36" s="648"/>
      <c r="DL36" s="652">
        <v>401054</v>
      </c>
      <c r="DM36" s="647"/>
      <c r="DN36" s="647"/>
      <c r="DO36" s="647"/>
      <c r="DP36" s="647"/>
      <c r="DQ36" s="647"/>
      <c r="DR36" s="647"/>
      <c r="DS36" s="647"/>
      <c r="DT36" s="647"/>
      <c r="DU36" s="647"/>
      <c r="DV36" s="648"/>
      <c r="DW36" s="649">
        <v>21.4</v>
      </c>
      <c r="DX36" s="667"/>
      <c r="DY36" s="667"/>
      <c r="DZ36" s="667"/>
      <c r="EA36" s="667"/>
      <c r="EB36" s="667"/>
      <c r="EC36" s="685"/>
    </row>
    <row r="37" spans="2:133" ht="11.25" customHeight="1" x14ac:dyDescent="0.2">
      <c r="B37" s="643" t="s">
        <v>335</v>
      </c>
      <c r="C37" s="644"/>
      <c r="D37" s="644"/>
      <c r="E37" s="644"/>
      <c r="F37" s="644"/>
      <c r="G37" s="644"/>
      <c r="H37" s="644"/>
      <c r="I37" s="644"/>
      <c r="J37" s="644"/>
      <c r="K37" s="644"/>
      <c r="L37" s="644"/>
      <c r="M37" s="644"/>
      <c r="N37" s="644"/>
      <c r="O37" s="644"/>
      <c r="P37" s="644"/>
      <c r="Q37" s="645"/>
      <c r="R37" s="646">
        <v>277</v>
      </c>
      <c r="S37" s="647"/>
      <c r="T37" s="647"/>
      <c r="U37" s="647"/>
      <c r="V37" s="647"/>
      <c r="W37" s="647"/>
      <c r="X37" s="647"/>
      <c r="Y37" s="648"/>
      <c r="Z37" s="679">
        <v>0</v>
      </c>
      <c r="AA37" s="679"/>
      <c r="AB37" s="679"/>
      <c r="AC37" s="679"/>
      <c r="AD37" s="680" t="s">
        <v>147</v>
      </c>
      <c r="AE37" s="680"/>
      <c r="AF37" s="680"/>
      <c r="AG37" s="680"/>
      <c r="AH37" s="680"/>
      <c r="AI37" s="680"/>
      <c r="AJ37" s="680"/>
      <c r="AK37" s="680"/>
      <c r="AL37" s="649" t="s">
        <v>147</v>
      </c>
      <c r="AM37" s="650"/>
      <c r="AN37" s="650"/>
      <c r="AO37" s="681"/>
      <c r="AQ37" s="686" t="s">
        <v>336</v>
      </c>
      <c r="AR37" s="687"/>
      <c r="AS37" s="687"/>
      <c r="AT37" s="687"/>
      <c r="AU37" s="687"/>
      <c r="AV37" s="687"/>
      <c r="AW37" s="687"/>
      <c r="AX37" s="687"/>
      <c r="AY37" s="688"/>
      <c r="AZ37" s="646" t="s">
        <v>147</v>
      </c>
      <c r="BA37" s="647"/>
      <c r="BB37" s="647"/>
      <c r="BC37" s="647"/>
      <c r="BD37" s="665"/>
      <c r="BE37" s="665"/>
      <c r="BF37" s="689"/>
      <c r="BG37" s="693" t="s">
        <v>337</v>
      </c>
      <c r="BH37" s="690"/>
      <c r="BI37" s="690"/>
      <c r="BJ37" s="690"/>
      <c r="BK37" s="690"/>
      <c r="BL37" s="690"/>
      <c r="BM37" s="690"/>
      <c r="BN37" s="690"/>
      <c r="BO37" s="690"/>
      <c r="BP37" s="690"/>
      <c r="BQ37" s="690"/>
      <c r="BR37" s="690"/>
      <c r="BS37" s="690"/>
      <c r="BT37" s="690"/>
      <c r="BU37" s="691"/>
      <c r="BV37" s="646">
        <v>39176</v>
      </c>
      <c r="BW37" s="647"/>
      <c r="BX37" s="647"/>
      <c r="BY37" s="647"/>
      <c r="BZ37" s="647"/>
      <c r="CA37" s="647"/>
      <c r="CB37" s="692"/>
      <c r="CD37" s="693" t="s">
        <v>338</v>
      </c>
      <c r="CE37" s="690"/>
      <c r="CF37" s="690"/>
      <c r="CG37" s="690"/>
      <c r="CH37" s="690"/>
      <c r="CI37" s="690"/>
      <c r="CJ37" s="690"/>
      <c r="CK37" s="690"/>
      <c r="CL37" s="690"/>
      <c r="CM37" s="690"/>
      <c r="CN37" s="690"/>
      <c r="CO37" s="690"/>
      <c r="CP37" s="690"/>
      <c r="CQ37" s="691"/>
      <c r="CR37" s="646">
        <v>323940</v>
      </c>
      <c r="CS37" s="665"/>
      <c r="CT37" s="665"/>
      <c r="CU37" s="665"/>
      <c r="CV37" s="665"/>
      <c r="CW37" s="665"/>
      <c r="CX37" s="665"/>
      <c r="CY37" s="666"/>
      <c r="CZ37" s="649">
        <v>6.2</v>
      </c>
      <c r="DA37" s="667"/>
      <c r="DB37" s="667"/>
      <c r="DC37" s="668"/>
      <c r="DD37" s="652">
        <v>310798</v>
      </c>
      <c r="DE37" s="665"/>
      <c r="DF37" s="665"/>
      <c r="DG37" s="665"/>
      <c r="DH37" s="665"/>
      <c r="DI37" s="665"/>
      <c r="DJ37" s="665"/>
      <c r="DK37" s="666"/>
      <c r="DL37" s="652">
        <v>310395</v>
      </c>
      <c r="DM37" s="665"/>
      <c r="DN37" s="665"/>
      <c r="DO37" s="665"/>
      <c r="DP37" s="665"/>
      <c r="DQ37" s="665"/>
      <c r="DR37" s="665"/>
      <c r="DS37" s="665"/>
      <c r="DT37" s="665"/>
      <c r="DU37" s="665"/>
      <c r="DV37" s="666"/>
      <c r="DW37" s="649">
        <v>16.600000000000001</v>
      </c>
      <c r="DX37" s="667"/>
      <c r="DY37" s="667"/>
      <c r="DZ37" s="667"/>
      <c r="EA37" s="667"/>
      <c r="EB37" s="667"/>
      <c r="EC37" s="685"/>
    </row>
    <row r="38" spans="2:133" ht="11.25" customHeight="1" x14ac:dyDescent="0.2">
      <c r="B38" s="643" t="s">
        <v>339</v>
      </c>
      <c r="C38" s="644"/>
      <c r="D38" s="644"/>
      <c r="E38" s="644"/>
      <c r="F38" s="644"/>
      <c r="G38" s="644"/>
      <c r="H38" s="644"/>
      <c r="I38" s="644"/>
      <c r="J38" s="644"/>
      <c r="K38" s="644"/>
      <c r="L38" s="644"/>
      <c r="M38" s="644"/>
      <c r="N38" s="644"/>
      <c r="O38" s="644"/>
      <c r="P38" s="644"/>
      <c r="Q38" s="645"/>
      <c r="R38" s="646">
        <v>41411</v>
      </c>
      <c r="S38" s="647"/>
      <c r="T38" s="647"/>
      <c r="U38" s="647"/>
      <c r="V38" s="647"/>
      <c r="W38" s="647"/>
      <c r="X38" s="647"/>
      <c r="Y38" s="648"/>
      <c r="Z38" s="679">
        <v>0.8</v>
      </c>
      <c r="AA38" s="679"/>
      <c r="AB38" s="679"/>
      <c r="AC38" s="679"/>
      <c r="AD38" s="680">
        <v>68</v>
      </c>
      <c r="AE38" s="680"/>
      <c r="AF38" s="680"/>
      <c r="AG38" s="680"/>
      <c r="AH38" s="680"/>
      <c r="AI38" s="680"/>
      <c r="AJ38" s="680"/>
      <c r="AK38" s="680"/>
      <c r="AL38" s="649">
        <v>0</v>
      </c>
      <c r="AM38" s="650"/>
      <c r="AN38" s="650"/>
      <c r="AO38" s="681"/>
      <c r="AQ38" s="686" t="s">
        <v>340</v>
      </c>
      <c r="AR38" s="687"/>
      <c r="AS38" s="687"/>
      <c r="AT38" s="687"/>
      <c r="AU38" s="687"/>
      <c r="AV38" s="687"/>
      <c r="AW38" s="687"/>
      <c r="AX38" s="687"/>
      <c r="AY38" s="688"/>
      <c r="AZ38" s="646" t="s">
        <v>244</v>
      </c>
      <c r="BA38" s="647"/>
      <c r="BB38" s="647"/>
      <c r="BC38" s="647"/>
      <c r="BD38" s="665"/>
      <c r="BE38" s="665"/>
      <c r="BF38" s="689"/>
      <c r="BG38" s="693" t="s">
        <v>341</v>
      </c>
      <c r="BH38" s="690"/>
      <c r="BI38" s="690"/>
      <c r="BJ38" s="690"/>
      <c r="BK38" s="690"/>
      <c r="BL38" s="690"/>
      <c r="BM38" s="690"/>
      <c r="BN38" s="690"/>
      <c r="BO38" s="690"/>
      <c r="BP38" s="690"/>
      <c r="BQ38" s="690"/>
      <c r="BR38" s="690"/>
      <c r="BS38" s="690"/>
      <c r="BT38" s="690"/>
      <c r="BU38" s="691"/>
      <c r="BV38" s="646">
        <v>789</v>
      </c>
      <c r="BW38" s="647"/>
      <c r="BX38" s="647"/>
      <c r="BY38" s="647"/>
      <c r="BZ38" s="647"/>
      <c r="CA38" s="647"/>
      <c r="CB38" s="692"/>
      <c r="CD38" s="693" t="s">
        <v>342</v>
      </c>
      <c r="CE38" s="690"/>
      <c r="CF38" s="690"/>
      <c r="CG38" s="690"/>
      <c r="CH38" s="690"/>
      <c r="CI38" s="690"/>
      <c r="CJ38" s="690"/>
      <c r="CK38" s="690"/>
      <c r="CL38" s="690"/>
      <c r="CM38" s="690"/>
      <c r="CN38" s="690"/>
      <c r="CO38" s="690"/>
      <c r="CP38" s="690"/>
      <c r="CQ38" s="691"/>
      <c r="CR38" s="646">
        <v>220526</v>
      </c>
      <c r="CS38" s="647"/>
      <c r="CT38" s="647"/>
      <c r="CU38" s="647"/>
      <c r="CV38" s="647"/>
      <c r="CW38" s="647"/>
      <c r="CX38" s="647"/>
      <c r="CY38" s="648"/>
      <c r="CZ38" s="649">
        <v>4.2</v>
      </c>
      <c r="DA38" s="667"/>
      <c r="DB38" s="667"/>
      <c r="DC38" s="668"/>
      <c r="DD38" s="652">
        <v>181372</v>
      </c>
      <c r="DE38" s="647"/>
      <c r="DF38" s="647"/>
      <c r="DG38" s="647"/>
      <c r="DH38" s="647"/>
      <c r="DI38" s="647"/>
      <c r="DJ38" s="647"/>
      <c r="DK38" s="648"/>
      <c r="DL38" s="652">
        <v>181372</v>
      </c>
      <c r="DM38" s="647"/>
      <c r="DN38" s="647"/>
      <c r="DO38" s="647"/>
      <c r="DP38" s="647"/>
      <c r="DQ38" s="647"/>
      <c r="DR38" s="647"/>
      <c r="DS38" s="647"/>
      <c r="DT38" s="647"/>
      <c r="DU38" s="647"/>
      <c r="DV38" s="648"/>
      <c r="DW38" s="649">
        <v>9.6999999999999993</v>
      </c>
      <c r="DX38" s="667"/>
      <c r="DY38" s="667"/>
      <c r="DZ38" s="667"/>
      <c r="EA38" s="667"/>
      <c r="EB38" s="667"/>
      <c r="EC38" s="685"/>
    </row>
    <row r="39" spans="2:133" ht="11.25" customHeight="1" x14ac:dyDescent="0.2">
      <c r="B39" s="643" t="s">
        <v>343</v>
      </c>
      <c r="C39" s="644"/>
      <c r="D39" s="644"/>
      <c r="E39" s="644"/>
      <c r="F39" s="644"/>
      <c r="G39" s="644"/>
      <c r="H39" s="644"/>
      <c r="I39" s="644"/>
      <c r="J39" s="644"/>
      <c r="K39" s="644"/>
      <c r="L39" s="644"/>
      <c r="M39" s="644"/>
      <c r="N39" s="644"/>
      <c r="O39" s="644"/>
      <c r="P39" s="644"/>
      <c r="Q39" s="645"/>
      <c r="R39" s="646">
        <v>1291683</v>
      </c>
      <c r="S39" s="647"/>
      <c r="T39" s="647"/>
      <c r="U39" s="647"/>
      <c r="V39" s="647"/>
      <c r="W39" s="647"/>
      <c r="X39" s="647"/>
      <c r="Y39" s="648"/>
      <c r="Z39" s="679">
        <v>24.6</v>
      </c>
      <c r="AA39" s="679"/>
      <c r="AB39" s="679"/>
      <c r="AC39" s="679"/>
      <c r="AD39" s="680" t="s">
        <v>138</v>
      </c>
      <c r="AE39" s="680"/>
      <c r="AF39" s="680"/>
      <c r="AG39" s="680"/>
      <c r="AH39" s="680"/>
      <c r="AI39" s="680"/>
      <c r="AJ39" s="680"/>
      <c r="AK39" s="680"/>
      <c r="AL39" s="649" t="s">
        <v>244</v>
      </c>
      <c r="AM39" s="650"/>
      <c r="AN39" s="650"/>
      <c r="AO39" s="681"/>
      <c r="AQ39" s="686" t="s">
        <v>344</v>
      </c>
      <c r="AR39" s="687"/>
      <c r="AS39" s="687"/>
      <c r="AT39" s="687"/>
      <c r="AU39" s="687"/>
      <c r="AV39" s="687"/>
      <c r="AW39" s="687"/>
      <c r="AX39" s="687"/>
      <c r="AY39" s="688"/>
      <c r="AZ39" s="646" t="s">
        <v>147</v>
      </c>
      <c r="BA39" s="647"/>
      <c r="BB39" s="647"/>
      <c r="BC39" s="647"/>
      <c r="BD39" s="665"/>
      <c r="BE39" s="665"/>
      <c r="BF39" s="689"/>
      <c r="BG39" s="693" t="s">
        <v>345</v>
      </c>
      <c r="BH39" s="690"/>
      <c r="BI39" s="690"/>
      <c r="BJ39" s="690"/>
      <c r="BK39" s="690"/>
      <c r="BL39" s="690"/>
      <c r="BM39" s="690"/>
      <c r="BN39" s="690"/>
      <c r="BO39" s="690"/>
      <c r="BP39" s="690"/>
      <c r="BQ39" s="690"/>
      <c r="BR39" s="690"/>
      <c r="BS39" s="690"/>
      <c r="BT39" s="690"/>
      <c r="BU39" s="691"/>
      <c r="BV39" s="646">
        <v>1507</v>
      </c>
      <c r="BW39" s="647"/>
      <c r="BX39" s="647"/>
      <c r="BY39" s="647"/>
      <c r="BZ39" s="647"/>
      <c r="CA39" s="647"/>
      <c r="CB39" s="692"/>
      <c r="CD39" s="693" t="s">
        <v>346</v>
      </c>
      <c r="CE39" s="690"/>
      <c r="CF39" s="690"/>
      <c r="CG39" s="690"/>
      <c r="CH39" s="690"/>
      <c r="CI39" s="690"/>
      <c r="CJ39" s="690"/>
      <c r="CK39" s="690"/>
      <c r="CL39" s="690"/>
      <c r="CM39" s="690"/>
      <c r="CN39" s="690"/>
      <c r="CO39" s="690"/>
      <c r="CP39" s="690"/>
      <c r="CQ39" s="691"/>
      <c r="CR39" s="646">
        <v>34138</v>
      </c>
      <c r="CS39" s="665"/>
      <c r="CT39" s="665"/>
      <c r="CU39" s="665"/>
      <c r="CV39" s="665"/>
      <c r="CW39" s="665"/>
      <c r="CX39" s="665"/>
      <c r="CY39" s="666"/>
      <c r="CZ39" s="649">
        <v>0.7</v>
      </c>
      <c r="DA39" s="667"/>
      <c r="DB39" s="667"/>
      <c r="DC39" s="668"/>
      <c r="DD39" s="652">
        <v>17814</v>
      </c>
      <c r="DE39" s="665"/>
      <c r="DF39" s="665"/>
      <c r="DG39" s="665"/>
      <c r="DH39" s="665"/>
      <c r="DI39" s="665"/>
      <c r="DJ39" s="665"/>
      <c r="DK39" s="666"/>
      <c r="DL39" s="652" t="s">
        <v>138</v>
      </c>
      <c r="DM39" s="665"/>
      <c r="DN39" s="665"/>
      <c r="DO39" s="665"/>
      <c r="DP39" s="665"/>
      <c r="DQ39" s="665"/>
      <c r="DR39" s="665"/>
      <c r="DS39" s="665"/>
      <c r="DT39" s="665"/>
      <c r="DU39" s="665"/>
      <c r="DV39" s="666"/>
      <c r="DW39" s="649" t="s">
        <v>244</v>
      </c>
      <c r="DX39" s="667"/>
      <c r="DY39" s="667"/>
      <c r="DZ39" s="667"/>
      <c r="EA39" s="667"/>
      <c r="EB39" s="667"/>
      <c r="EC39" s="685"/>
    </row>
    <row r="40" spans="2:133" ht="11.25" customHeight="1" x14ac:dyDescent="0.2">
      <c r="B40" s="643" t="s">
        <v>347</v>
      </c>
      <c r="C40" s="644"/>
      <c r="D40" s="644"/>
      <c r="E40" s="644"/>
      <c r="F40" s="644"/>
      <c r="G40" s="644"/>
      <c r="H40" s="644"/>
      <c r="I40" s="644"/>
      <c r="J40" s="644"/>
      <c r="K40" s="644"/>
      <c r="L40" s="644"/>
      <c r="M40" s="644"/>
      <c r="N40" s="644"/>
      <c r="O40" s="644"/>
      <c r="P40" s="644"/>
      <c r="Q40" s="645"/>
      <c r="R40" s="646" t="s">
        <v>147</v>
      </c>
      <c r="S40" s="647"/>
      <c r="T40" s="647"/>
      <c r="U40" s="647"/>
      <c r="V40" s="647"/>
      <c r="W40" s="647"/>
      <c r="X40" s="647"/>
      <c r="Y40" s="648"/>
      <c r="Z40" s="679" t="s">
        <v>147</v>
      </c>
      <c r="AA40" s="679"/>
      <c r="AB40" s="679"/>
      <c r="AC40" s="679"/>
      <c r="AD40" s="680" t="s">
        <v>147</v>
      </c>
      <c r="AE40" s="680"/>
      <c r="AF40" s="680"/>
      <c r="AG40" s="680"/>
      <c r="AH40" s="680"/>
      <c r="AI40" s="680"/>
      <c r="AJ40" s="680"/>
      <c r="AK40" s="680"/>
      <c r="AL40" s="649" t="s">
        <v>138</v>
      </c>
      <c r="AM40" s="650"/>
      <c r="AN40" s="650"/>
      <c r="AO40" s="681"/>
      <c r="AQ40" s="686" t="s">
        <v>348</v>
      </c>
      <c r="AR40" s="687"/>
      <c r="AS40" s="687"/>
      <c r="AT40" s="687"/>
      <c r="AU40" s="687"/>
      <c r="AV40" s="687"/>
      <c r="AW40" s="687"/>
      <c r="AX40" s="687"/>
      <c r="AY40" s="688"/>
      <c r="AZ40" s="646" t="s">
        <v>147</v>
      </c>
      <c r="BA40" s="647"/>
      <c r="BB40" s="647"/>
      <c r="BC40" s="647"/>
      <c r="BD40" s="665"/>
      <c r="BE40" s="665"/>
      <c r="BF40" s="689"/>
      <c r="BG40" s="694" t="s">
        <v>349</v>
      </c>
      <c r="BH40" s="695"/>
      <c r="BI40" s="695"/>
      <c r="BJ40" s="695"/>
      <c r="BK40" s="695"/>
      <c r="BL40" s="236"/>
      <c r="BM40" s="690" t="s">
        <v>350</v>
      </c>
      <c r="BN40" s="690"/>
      <c r="BO40" s="690"/>
      <c r="BP40" s="690"/>
      <c r="BQ40" s="690"/>
      <c r="BR40" s="690"/>
      <c r="BS40" s="690"/>
      <c r="BT40" s="690"/>
      <c r="BU40" s="691"/>
      <c r="BV40" s="646">
        <v>127</v>
      </c>
      <c r="BW40" s="647"/>
      <c r="BX40" s="647"/>
      <c r="BY40" s="647"/>
      <c r="BZ40" s="647"/>
      <c r="CA40" s="647"/>
      <c r="CB40" s="692"/>
      <c r="CD40" s="693" t="s">
        <v>351</v>
      </c>
      <c r="CE40" s="690"/>
      <c r="CF40" s="690"/>
      <c r="CG40" s="690"/>
      <c r="CH40" s="690"/>
      <c r="CI40" s="690"/>
      <c r="CJ40" s="690"/>
      <c r="CK40" s="690"/>
      <c r="CL40" s="690"/>
      <c r="CM40" s="690"/>
      <c r="CN40" s="690"/>
      <c r="CO40" s="690"/>
      <c r="CP40" s="690"/>
      <c r="CQ40" s="691"/>
      <c r="CR40" s="646">
        <v>12520</v>
      </c>
      <c r="CS40" s="647"/>
      <c r="CT40" s="647"/>
      <c r="CU40" s="647"/>
      <c r="CV40" s="647"/>
      <c r="CW40" s="647"/>
      <c r="CX40" s="647"/>
      <c r="CY40" s="648"/>
      <c r="CZ40" s="649">
        <v>0.2</v>
      </c>
      <c r="DA40" s="667"/>
      <c r="DB40" s="667"/>
      <c r="DC40" s="668"/>
      <c r="DD40" s="652">
        <v>514</v>
      </c>
      <c r="DE40" s="647"/>
      <c r="DF40" s="647"/>
      <c r="DG40" s="647"/>
      <c r="DH40" s="647"/>
      <c r="DI40" s="647"/>
      <c r="DJ40" s="647"/>
      <c r="DK40" s="648"/>
      <c r="DL40" s="652" t="s">
        <v>147</v>
      </c>
      <c r="DM40" s="647"/>
      <c r="DN40" s="647"/>
      <c r="DO40" s="647"/>
      <c r="DP40" s="647"/>
      <c r="DQ40" s="647"/>
      <c r="DR40" s="647"/>
      <c r="DS40" s="647"/>
      <c r="DT40" s="647"/>
      <c r="DU40" s="647"/>
      <c r="DV40" s="648"/>
      <c r="DW40" s="649" t="s">
        <v>147</v>
      </c>
      <c r="DX40" s="667"/>
      <c r="DY40" s="667"/>
      <c r="DZ40" s="667"/>
      <c r="EA40" s="667"/>
      <c r="EB40" s="667"/>
      <c r="EC40" s="685"/>
    </row>
    <row r="41" spans="2:133" ht="11.25" customHeight="1" x14ac:dyDescent="0.2">
      <c r="B41" s="643" t="s">
        <v>352</v>
      </c>
      <c r="C41" s="644"/>
      <c r="D41" s="644"/>
      <c r="E41" s="644"/>
      <c r="F41" s="644"/>
      <c r="G41" s="644"/>
      <c r="H41" s="644"/>
      <c r="I41" s="644"/>
      <c r="J41" s="644"/>
      <c r="K41" s="644"/>
      <c r="L41" s="644"/>
      <c r="M41" s="644"/>
      <c r="N41" s="644"/>
      <c r="O41" s="644"/>
      <c r="P41" s="644"/>
      <c r="Q41" s="645"/>
      <c r="R41" s="646" t="s">
        <v>244</v>
      </c>
      <c r="S41" s="647"/>
      <c r="T41" s="647"/>
      <c r="U41" s="647"/>
      <c r="V41" s="647"/>
      <c r="W41" s="647"/>
      <c r="X41" s="647"/>
      <c r="Y41" s="648"/>
      <c r="Z41" s="679" t="s">
        <v>147</v>
      </c>
      <c r="AA41" s="679"/>
      <c r="AB41" s="679"/>
      <c r="AC41" s="679"/>
      <c r="AD41" s="680" t="s">
        <v>244</v>
      </c>
      <c r="AE41" s="680"/>
      <c r="AF41" s="680"/>
      <c r="AG41" s="680"/>
      <c r="AH41" s="680"/>
      <c r="AI41" s="680"/>
      <c r="AJ41" s="680"/>
      <c r="AK41" s="680"/>
      <c r="AL41" s="649" t="s">
        <v>244</v>
      </c>
      <c r="AM41" s="650"/>
      <c r="AN41" s="650"/>
      <c r="AO41" s="681"/>
      <c r="AQ41" s="686" t="s">
        <v>353</v>
      </c>
      <c r="AR41" s="687"/>
      <c r="AS41" s="687"/>
      <c r="AT41" s="687"/>
      <c r="AU41" s="687"/>
      <c r="AV41" s="687"/>
      <c r="AW41" s="687"/>
      <c r="AX41" s="687"/>
      <c r="AY41" s="688"/>
      <c r="AZ41" s="646">
        <v>58876</v>
      </c>
      <c r="BA41" s="647"/>
      <c r="BB41" s="647"/>
      <c r="BC41" s="647"/>
      <c r="BD41" s="665"/>
      <c r="BE41" s="665"/>
      <c r="BF41" s="689"/>
      <c r="BG41" s="694"/>
      <c r="BH41" s="695"/>
      <c r="BI41" s="695"/>
      <c r="BJ41" s="695"/>
      <c r="BK41" s="695"/>
      <c r="BL41" s="236"/>
      <c r="BM41" s="690" t="s">
        <v>354</v>
      </c>
      <c r="BN41" s="690"/>
      <c r="BO41" s="690"/>
      <c r="BP41" s="690"/>
      <c r="BQ41" s="690"/>
      <c r="BR41" s="690"/>
      <c r="BS41" s="690"/>
      <c r="BT41" s="690"/>
      <c r="BU41" s="691"/>
      <c r="BV41" s="646" t="s">
        <v>147</v>
      </c>
      <c r="BW41" s="647"/>
      <c r="BX41" s="647"/>
      <c r="BY41" s="647"/>
      <c r="BZ41" s="647"/>
      <c r="CA41" s="647"/>
      <c r="CB41" s="692"/>
      <c r="CD41" s="693" t="s">
        <v>355</v>
      </c>
      <c r="CE41" s="690"/>
      <c r="CF41" s="690"/>
      <c r="CG41" s="690"/>
      <c r="CH41" s="690"/>
      <c r="CI41" s="690"/>
      <c r="CJ41" s="690"/>
      <c r="CK41" s="690"/>
      <c r="CL41" s="690"/>
      <c r="CM41" s="690"/>
      <c r="CN41" s="690"/>
      <c r="CO41" s="690"/>
      <c r="CP41" s="690"/>
      <c r="CQ41" s="691"/>
      <c r="CR41" s="646" t="s">
        <v>147</v>
      </c>
      <c r="CS41" s="665"/>
      <c r="CT41" s="665"/>
      <c r="CU41" s="665"/>
      <c r="CV41" s="665"/>
      <c r="CW41" s="665"/>
      <c r="CX41" s="665"/>
      <c r="CY41" s="666"/>
      <c r="CZ41" s="649" t="s">
        <v>147</v>
      </c>
      <c r="DA41" s="667"/>
      <c r="DB41" s="667"/>
      <c r="DC41" s="668"/>
      <c r="DD41" s="652" t="s">
        <v>244</v>
      </c>
      <c r="DE41" s="665"/>
      <c r="DF41" s="665"/>
      <c r="DG41" s="665"/>
      <c r="DH41" s="665"/>
      <c r="DI41" s="665"/>
      <c r="DJ41" s="665"/>
      <c r="DK41" s="666"/>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2">
      <c r="B42" s="643" t="s">
        <v>356</v>
      </c>
      <c r="C42" s="644"/>
      <c r="D42" s="644"/>
      <c r="E42" s="644"/>
      <c r="F42" s="644"/>
      <c r="G42" s="644"/>
      <c r="H42" s="644"/>
      <c r="I42" s="644"/>
      <c r="J42" s="644"/>
      <c r="K42" s="644"/>
      <c r="L42" s="644"/>
      <c r="M42" s="644"/>
      <c r="N42" s="644"/>
      <c r="O42" s="644"/>
      <c r="P42" s="644"/>
      <c r="Q42" s="645"/>
      <c r="R42" s="646">
        <v>55966</v>
      </c>
      <c r="S42" s="647"/>
      <c r="T42" s="647"/>
      <c r="U42" s="647"/>
      <c r="V42" s="647"/>
      <c r="W42" s="647"/>
      <c r="X42" s="647"/>
      <c r="Y42" s="648"/>
      <c r="Z42" s="679">
        <v>1.1000000000000001</v>
      </c>
      <c r="AA42" s="679"/>
      <c r="AB42" s="679"/>
      <c r="AC42" s="679"/>
      <c r="AD42" s="680" t="s">
        <v>147</v>
      </c>
      <c r="AE42" s="680"/>
      <c r="AF42" s="680"/>
      <c r="AG42" s="680"/>
      <c r="AH42" s="680"/>
      <c r="AI42" s="680"/>
      <c r="AJ42" s="680"/>
      <c r="AK42" s="680"/>
      <c r="AL42" s="649" t="s">
        <v>147</v>
      </c>
      <c r="AM42" s="650"/>
      <c r="AN42" s="650"/>
      <c r="AO42" s="681"/>
      <c r="AQ42" s="682" t="s">
        <v>357</v>
      </c>
      <c r="AR42" s="683"/>
      <c r="AS42" s="683"/>
      <c r="AT42" s="683"/>
      <c r="AU42" s="683"/>
      <c r="AV42" s="683"/>
      <c r="AW42" s="683"/>
      <c r="AX42" s="683"/>
      <c r="AY42" s="684"/>
      <c r="AZ42" s="630">
        <v>161650</v>
      </c>
      <c r="BA42" s="669"/>
      <c r="BB42" s="669"/>
      <c r="BC42" s="669"/>
      <c r="BD42" s="631"/>
      <c r="BE42" s="631"/>
      <c r="BF42" s="675"/>
      <c r="BG42" s="696"/>
      <c r="BH42" s="697"/>
      <c r="BI42" s="697"/>
      <c r="BJ42" s="697"/>
      <c r="BK42" s="697"/>
      <c r="BL42" s="237"/>
      <c r="BM42" s="676" t="s">
        <v>358</v>
      </c>
      <c r="BN42" s="676"/>
      <c r="BO42" s="676"/>
      <c r="BP42" s="676"/>
      <c r="BQ42" s="676"/>
      <c r="BR42" s="676"/>
      <c r="BS42" s="676"/>
      <c r="BT42" s="676"/>
      <c r="BU42" s="677"/>
      <c r="BV42" s="630">
        <v>331</v>
      </c>
      <c r="BW42" s="669"/>
      <c r="BX42" s="669"/>
      <c r="BY42" s="669"/>
      <c r="BZ42" s="669"/>
      <c r="CA42" s="669"/>
      <c r="CB42" s="678"/>
      <c r="CD42" s="643" t="s">
        <v>359</v>
      </c>
      <c r="CE42" s="644"/>
      <c r="CF42" s="644"/>
      <c r="CG42" s="644"/>
      <c r="CH42" s="644"/>
      <c r="CI42" s="644"/>
      <c r="CJ42" s="644"/>
      <c r="CK42" s="644"/>
      <c r="CL42" s="644"/>
      <c r="CM42" s="644"/>
      <c r="CN42" s="644"/>
      <c r="CO42" s="644"/>
      <c r="CP42" s="644"/>
      <c r="CQ42" s="645"/>
      <c r="CR42" s="646">
        <v>1811165</v>
      </c>
      <c r="CS42" s="647"/>
      <c r="CT42" s="647"/>
      <c r="CU42" s="647"/>
      <c r="CV42" s="647"/>
      <c r="CW42" s="647"/>
      <c r="CX42" s="647"/>
      <c r="CY42" s="648"/>
      <c r="CZ42" s="649">
        <v>34.700000000000003</v>
      </c>
      <c r="DA42" s="650"/>
      <c r="DB42" s="650"/>
      <c r="DC42" s="651"/>
      <c r="DD42" s="652">
        <v>149058</v>
      </c>
      <c r="DE42" s="647"/>
      <c r="DF42" s="647"/>
      <c r="DG42" s="647"/>
      <c r="DH42" s="647"/>
      <c r="DI42" s="647"/>
      <c r="DJ42" s="647"/>
      <c r="DK42" s="648"/>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2">
      <c r="B43" s="627" t="s">
        <v>360</v>
      </c>
      <c r="C43" s="628"/>
      <c r="D43" s="628"/>
      <c r="E43" s="628"/>
      <c r="F43" s="628"/>
      <c r="G43" s="628"/>
      <c r="H43" s="628"/>
      <c r="I43" s="628"/>
      <c r="J43" s="628"/>
      <c r="K43" s="628"/>
      <c r="L43" s="628"/>
      <c r="M43" s="628"/>
      <c r="N43" s="628"/>
      <c r="O43" s="628"/>
      <c r="P43" s="628"/>
      <c r="Q43" s="629"/>
      <c r="R43" s="630">
        <v>5245972</v>
      </c>
      <c r="S43" s="669"/>
      <c r="T43" s="669"/>
      <c r="U43" s="669"/>
      <c r="V43" s="669"/>
      <c r="W43" s="669"/>
      <c r="X43" s="669"/>
      <c r="Y43" s="670"/>
      <c r="Z43" s="671">
        <v>100</v>
      </c>
      <c r="AA43" s="671"/>
      <c r="AB43" s="671"/>
      <c r="AC43" s="671"/>
      <c r="AD43" s="672">
        <v>1818842</v>
      </c>
      <c r="AE43" s="672"/>
      <c r="AF43" s="672"/>
      <c r="AG43" s="672"/>
      <c r="AH43" s="672"/>
      <c r="AI43" s="672"/>
      <c r="AJ43" s="672"/>
      <c r="AK43" s="672"/>
      <c r="AL43" s="633">
        <v>100</v>
      </c>
      <c r="AM43" s="673"/>
      <c r="AN43" s="673"/>
      <c r="AO43" s="674"/>
      <c r="BV43" s="238"/>
      <c r="BW43" s="238"/>
      <c r="BX43" s="238"/>
      <c r="BY43" s="238"/>
      <c r="BZ43" s="238"/>
      <c r="CA43" s="238"/>
      <c r="CB43" s="238"/>
      <c r="CD43" s="643" t="s">
        <v>361</v>
      </c>
      <c r="CE43" s="644"/>
      <c r="CF43" s="644"/>
      <c r="CG43" s="644"/>
      <c r="CH43" s="644"/>
      <c r="CI43" s="644"/>
      <c r="CJ43" s="644"/>
      <c r="CK43" s="644"/>
      <c r="CL43" s="644"/>
      <c r="CM43" s="644"/>
      <c r="CN43" s="644"/>
      <c r="CO43" s="644"/>
      <c r="CP43" s="644"/>
      <c r="CQ43" s="645"/>
      <c r="CR43" s="646">
        <v>37003</v>
      </c>
      <c r="CS43" s="665"/>
      <c r="CT43" s="665"/>
      <c r="CU43" s="665"/>
      <c r="CV43" s="665"/>
      <c r="CW43" s="665"/>
      <c r="CX43" s="665"/>
      <c r="CY43" s="666"/>
      <c r="CZ43" s="649">
        <v>0.7</v>
      </c>
      <c r="DA43" s="667"/>
      <c r="DB43" s="667"/>
      <c r="DC43" s="668"/>
      <c r="DD43" s="652">
        <v>37003</v>
      </c>
      <c r="DE43" s="665"/>
      <c r="DF43" s="665"/>
      <c r="DG43" s="665"/>
      <c r="DH43" s="665"/>
      <c r="DI43" s="665"/>
      <c r="DJ43" s="665"/>
      <c r="DK43" s="666"/>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9" t="s">
        <v>308</v>
      </c>
      <c r="CE44" s="660"/>
      <c r="CF44" s="643" t="s">
        <v>362</v>
      </c>
      <c r="CG44" s="644"/>
      <c r="CH44" s="644"/>
      <c r="CI44" s="644"/>
      <c r="CJ44" s="644"/>
      <c r="CK44" s="644"/>
      <c r="CL44" s="644"/>
      <c r="CM44" s="644"/>
      <c r="CN44" s="644"/>
      <c r="CO44" s="644"/>
      <c r="CP44" s="644"/>
      <c r="CQ44" s="645"/>
      <c r="CR44" s="646">
        <v>1811165</v>
      </c>
      <c r="CS44" s="647"/>
      <c r="CT44" s="647"/>
      <c r="CU44" s="647"/>
      <c r="CV44" s="647"/>
      <c r="CW44" s="647"/>
      <c r="CX44" s="647"/>
      <c r="CY44" s="648"/>
      <c r="CZ44" s="649">
        <v>34.700000000000003</v>
      </c>
      <c r="DA44" s="650"/>
      <c r="DB44" s="650"/>
      <c r="DC44" s="651"/>
      <c r="DD44" s="652">
        <v>149058</v>
      </c>
      <c r="DE44" s="647"/>
      <c r="DF44" s="647"/>
      <c r="DG44" s="647"/>
      <c r="DH44" s="647"/>
      <c r="DI44" s="647"/>
      <c r="DJ44" s="647"/>
      <c r="DK44" s="648"/>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2">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61"/>
      <c r="CE45" s="662"/>
      <c r="CF45" s="643" t="s">
        <v>364</v>
      </c>
      <c r="CG45" s="644"/>
      <c r="CH45" s="644"/>
      <c r="CI45" s="644"/>
      <c r="CJ45" s="644"/>
      <c r="CK45" s="644"/>
      <c r="CL45" s="644"/>
      <c r="CM45" s="644"/>
      <c r="CN45" s="644"/>
      <c r="CO45" s="644"/>
      <c r="CP45" s="644"/>
      <c r="CQ45" s="645"/>
      <c r="CR45" s="646">
        <v>968762</v>
      </c>
      <c r="CS45" s="665"/>
      <c r="CT45" s="665"/>
      <c r="CU45" s="665"/>
      <c r="CV45" s="665"/>
      <c r="CW45" s="665"/>
      <c r="CX45" s="665"/>
      <c r="CY45" s="666"/>
      <c r="CZ45" s="649">
        <v>18.600000000000001</v>
      </c>
      <c r="DA45" s="667"/>
      <c r="DB45" s="667"/>
      <c r="DC45" s="668"/>
      <c r="DD45" s="652">
        <v>41599</v>
      </c>
      <c r="DE45" s="665"/>
      <c r="DF45" s="665"/>
      <c r="DG45" s="665"/>
      <c r="DH45" s="665"/>
      <c r="DI45" s="665"/>
      <c r="DJ45" s="665"/>
      <c r="DK45" s="666"/>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2">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61"/>
      <c r="CE46" s="662"/>
      <c r="CF46" s="643" t="s">
        <v>366</v>
      </c>
      <c r="CG46" s="644"/>
      <c r="CH46" s="644"/>
      <c r="CI46" s="644"/>
      <c r="CJ46" s="644"/>
      <c r="CK46" s="644"/>
      <c r="CL46" s="644"/>
      <c r="CM46" s="644"/>
      <c r="CN46" s="644"/>
      <c r="CO46" s="644"/>
      <c r="CP46" s="644"/>
      <c r="CQ46" s="645"/>
      <c r="CR46" s="646">
        <v>835446</v>
      </c>
      <c r="CS46" s="647"/>
      <c r="CT46" s="647"/>
      <c r="CU46" s="647"/>
      <c r="CV46" s="647"/>
      <c r="CW46" s="647"/>
      <c r="CX46" s="647"/>
      <c r="CY46" s="648"/>
      <c r="CZ46" s="649">
        <v>16</v>
      </c>
      <c r="DA46" s="650"/>
      <c r="DB46" s="650"/>
      <c r="DC46" s="651"/>
      <c r="DD46" s="652">
        <v>107002</v>
      </c>
      <c r="DE46" s="647"/>
      <c r="DF46" s="647"/>
      <c r="DG46" s="647"/>
      <c r="DH46" s="647"/>
      <c r="DI46" s="647"/>
      <c r="DJ46" s="647"/>
      <c r="DK46" s="648"/>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2">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61"/>
      <c r="CE47" s="662"/>
      <c r="CF47" s="643" t="s">
        <v>368</v>
      </c>
      <c r="CG47" s="644"/>
      <c r="CH47" s="644"/>
      <c r="CI47" s="644"/>
      <c r="CJ47" s="644"/>
      <c r="CK47" s="644"/>
      <c r="CL47" s="644"/>
      <c r="CM47" s="644"/>
      <c r="CN47" s="644"/>
      <c r="CO47" s="644"/>
      <c r="CP47" s="644"/>
      <c r="CQ47" s="645"/>
      <c r="CR47" s="646" t="s">
        <v>244</v>
      </c>
      <c r="CS47" s="665"/>
      <c r="CT47" s="665"/>
      <c r="CU47" s="665"/>
      <c r="CV47" s="665"/>
      <c r="CW47" s="665"/>
      <c r="CX47" s="665"/>
      <c r="CY47" s="666"/>
      <c r="CZ47" s="649" t="s">
        <v>244</v>
      </c>
      <c r="DA47" s="667"/>
      <c r="DB47" s="667"/>
      <c r="DC47" s="668"/>
      <c r="DD47" s="652" t="s">
        <v>244</v>
      </c>
      <c r="DE47" s="665"/>
      <c r="DF47" s="665"/>
      <c r="DG47" s="665"/>
      <c r="DH47" s="665"/>
      <c r="DI47" s="665"/>
      <c r="DJ47" s="665"/>
      <c r="DK47" s="666"/>
      <c r="DL47" s="653"/>
      <c r="DM47" s="654"/>
      <c r="DN47" s="654"/>
      <c r="DO47" s="654"/>
      <c r="DP47" s="654"/>
      <c r="DQ47" s="654"/>
      <c r="DR47" s="654"/>
      <c r="DS47" s="654"/>
      <c r="DT47" s="654"/>
      <c r="DU47" s="654"/>
      <c r="DV47" s="655"/>
      <c r="DW47" s="656"/>
      <c r="DX47" s="657"/>
      <c r="DY47" s="657"/>
      <c r="DZ47" s="657"/>
      <c r="EA47" s="657"/>
      <c r="EB47" s="657"/>
      <c r="EC47" s="658"/>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63"/>
      <c r="CE48" s="664"/>
      <c r="CF48" s="643" t="s">
        <v>369</v>
      </c>
      <c r="CG48" s="644"/>
      <c r="CH48" s="644"/>
      <c r="CI48" s="644"/>
      <c r="CJ48" s="644"/>
      <c r="CK48" s="644"/>
      <c r="CL48" s="644"/>
      <c r="CM48" s="644"/>
      <c r="CN48" s="644"/>
      <c r="CO48" s="644"/>
      <c r="CP48" s="644"/>
      <c r="CQ48" s="645"/>
      <c r="CR48" s="646" t="s">
        <v>147</v>
      </c>
      <c r="CS48" s="647"/>
      <c r="CT48" s="647"/>
      <c r="CU48" s="647"/>
      <c r="CV48" s="647"/>
      <c r="CW48" s="647"/>
      <c r="CX48" s="647"/>
      <c r="CY48" s="648"/>
      <c r="CZ48" s="649" t="s">
        <v>147</v>
      </c>
      <c r="DA48" s="650"/>
      <c r="DB48" s="650"/>
      <c r="DC48" s="651"/>
      <c r="DD48" s="652" t="s">
        <v>147</v>
      </c>
      <c r="DE48" s="647"/>
      <c r="DF48" s="647"/>
      <c r="DG48" s="647"/>
      <c r="DH48" s="647"/>
      <c r="DI48" s="647"/>
      <c r="DJ48" s="647"/>
      <c r="DK48" s="648"/>
      <c r="DL48" s="653"/>
      <c r="DM48" s="654"/>
      <c r="DN48" s="654"/>
      <c r="DO48" s="654"/>
      <c r="DP48" s="654"/>
      <c r="DQ48" s="654"/>
      <c r="DR48" s="654"/>
      <c r="DS48" s="654"/>
      <c r="DT48" s="654"/>
      <c r="DU48" s="654"/>
      <c r="DV48" s="655"/>
      <c r="DW48" s="656"/>
      <c r="DX48" s="657"/>
      <c r="DY48" s="657"/>
      <c r="DZ48" s="657"/>
      <c r="EA48" s="657"/>
      <c r="EB48" s="657"/>
      <c r="EC48" s="658"/>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7" t="s">
        <v>370</v>
      </c>
      <c r="CE49" s="628"/>
      <c r="CF49" s="628"/>
      <c r="CG49" s="628"/>
      <c r="CH49" s="628"/>
      <c r="CI49" s="628"/>
      <c r="CJ49" s="628"/>
      <c r="CK49" s="628"/>
      <c r="CL49" s="628"/>
      <c r="CM49" s="628"/>
      <c r="CN49" s="628"/>
      <c r="CO49" s="628"/>
      <c r="CP49" s="628"/>
      <c r="CQ49" s="629"/>
      <c r="CR49" s="630">
        <v>5220639</v>
      </c>
      <c r="CS49" s="631"/>
      <c r="CT49" s="631"/>
      <c r="CU49" s="631"/>
      <c r="CV49" s="631"/>
      <c r="CW49" s="631"/>
      <c r="CX49" s="631"/>
      <c r="CY49" s="632"/>
      <c r="CZ49" s="633">
        <v>100</v>
      </c>
      <c r="DA49" s="634"/>
      <c r="DB49" s="634"/>
      <c r="DC49" s="635"/>
      <c r="DD49" s="636">
        <v>2596060</v>
      </c>
      <c r="DE49" s="631"/>
      <c r="DF49" s="631"/>
      <c r="DG49" s="631"/>
      <c r="DH49" s="631"/>
      <c r="DI49" s="631"/>
      <c r="DJ49" s="631"/>
      <c r="DK49" s="632"/>
      <c r="DL49" s="637"/>
      <c r="DM49" s="638"/>
      <c r="DN49" s="638"/>
      <c r="DO49" s="638"/>
      <c r="DP49" s="638"/>
      <c r="DQ49" s="638"/>
      <c r="DR49" s="638"/>
      <c r="DS49" s="638"/>
      <c r="DT49" s="638"/>
      <c r="DU49" s="638"/>
      <c r="DV49" s="639"/>
      <c r="DW49" s="640"/>
      <c r="DX49" s="641"/>
      <c r="DY49" s="641"/>
      <c r="DZ49" s="641"/>
      <c r="EA49" s="641"/>
      <c r="EB49" s="641"/>
      <c r="EC49" s="642"/>
    </row>
  </sheetData>
  <sheetProtection algorithmName="SHA-512" hashValue="ajI6RF+5S9+eZrmHFYW9Xe3C6gYRvAoN+cWxlTc2roDIsneflyjSZ47nGnj+05uIC6bZp5pSgxOcIP9O0UzVKA==" saltValue="QEXRaVdtEFnLkHiNFaXIm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1" t="s">
        <v>372</v>
      </c>
      <c r="DK2" s="1172"/>
      <c r="DL2" s="1172"/>
      <c r="DM2" s="1172"/>
      <c r="DN2" s="1172"/>
      <c r="DO2" s="1173"/>
      <c r="DP2" s="251"/>
      <c r="DQ2" s="1171" t="s">
        <v>373</v>
      </c>
      <c r="DR2" s="1172"/>
      <c r="DS2" s="1172"/>
      <c r="DT2" s="1172"/>
      <c r="DU2" s="1172"/>
      <c r="DV2" s="1172"/>
      <c r="DW2" s="1172"/>
      <c r="DX2" s="1172"/>
      <c r="DY2" s="1172"/>
      <c r="DZ2" s="1173"/>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4" t="s">
        <v>374</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6" t="s">
        <v>376</v>
      </c>
      <c r="B5" s="1057"/>
      <c r="C5" s="1057"/>
      <c r="D5" s="1057"/>
      <c r="E5" s="1057"/>
      <c r="F5" s="1057"/>
      <c r="G5" s="1057"/>
      <c r="H5" s="1057"/>
      <c r="I5" s="1057"/>
      <c r="J5" s="1057"/>
      <c r="K5" s="1057"/>
      <c r="L5" s="1057"/>
      <c r="M5" s="1057"/>
      <c r="N5" s="1057"/>
      <c r="O5" s="1057"/>
      <c r="P5" s="1058"/>
      <c r="Q5" s="1062" t="s">
        <v>377</v>
      </c>
      <c r="R5" s="1063"/>
      <c r="S5" s="1063"/>
      <c r="T5" s="1063"/>
      <c r="U5" s="1064"/>
      <c r="V5" s="1062" t="s">
        <v>378</v>
      </c>
      <c r="W5" s="1063"/>
      <c r="X5" s="1063"/>
      <c r="Y5" s="1063"/>
      <c r="Z5" s="1064"/>
      <c r="AA5" s="1062" t="s">
        <v>379</v>
      </c>
      <c r="AB5" s="1063"/>
      <c r="AC5" s="1063"/>
      <c r="AD5" s="1063"/>
      <c r="AE5" s="1063"/>
      <c r="AF5" s="1174" t="s">
        <v>380</v>
      </c>
      <c r="AG5" s="1063"/>
      <c r="AH5" s="1063"/>
      <c r="AI5" s="1063"/>
      <c r="AJ5" s="1078"/>
      <c r="AK5" s="1063" t="s">
        <v>381</v>
      </c>
      <c r="AL5" s="1063"/>
      <c r="AM5" s="1063"/>
      <c r="AN5" s="1063"/>
      <c r="AO5" s="1064"/>
      <c r="AP5" s="1062" t="s">
        <v>382</v>
      </c>
      <c r="AQ5" s="1063"/>
      <c r="AR5" s="1063"/>
      <c r="AS5" s="1063"/>
      <c r="AT5" s="1064"/>
      <c r="AU5" s="1062" t="s">
        <v>383</v>
      </c>
      <c r="AV5" s="1063"/>
      <c r="AW5" s="1063"/>
      <c r="AX5" s="1063"/>
      <c r="AY5" s="1078"/>
      <c r="AZ5" s="258"/>
      <c r="BA5" s="258"/>
      <c r="BB5" s="258"/>
      <c r="BC5" s="258"/>
      <c r="BD5" s="258"/>
      <c r="BE5" s="259"/>
      <c r="BF5" s="259"/>
      <c r="BG5" s="259"/>
      <c r="BH5" s="259"/>
      <c r="BI5" s="259"/>
      <c r="BJ5" s="259"/>
      <c r="BK5" s="259"/>
      <c r="BL5" s="259"/>
      <c r="BM5" s="259"/>
      <c r="BN5" s="259"/>
      <c r="BO5" s="259"/>
      <c r="BP5" s="259"/>
      <c r="BQ5" s="1056" t="s">
        <v>384</v>
      </c>
      <c r="BR5" s="1057"/>
      <c r="BS5" s="1057"/>
      <c r="BT5" s="1057"/>
      <c r="BU5" s="1057"/>
      <c r="BV5" s="1057"/>
      <c r="BW5" s="1057"/>
      <c r="BX5" s="1057"/>
      <c r="BY5" s="1057"/>
      <c r="BZ5" s="1057"/>
      <c r="CA5" s="1057"/>
      <c r="CB5" s="1057"/>
      <c r="CC5" s="1057"/>
      <c r="CD5" s="1057"/>
      <c r="CE5" s="1057"/>
      <c r="CF5" s="1057"/>
      <c r="CG5" s="1058"/>
      <c r="CH5" s="1062" t="s">
        <v>385</v>
      </c>
      <c r="CI5" s="1063"/>
      <c r="CJ5" s="1063"/>
      <c r="CK5" s="1063"/>
      <c r="CL5" s="1064"/>
      <c r="CM5" s="1062" t="s">
        <v>386</v>
      </c>
      <c r="CN5" s="1063"/>
      <c r="CO5" s="1063"/>
      <c r="CP5" s="1063"/>
      <c r="CQ5" s="1064"/>
      <c r="CR5" s="1062" t="s">
        <v>387</v>
      </c>
      <c r="CS5" s="1063"/>
      <c r="CT5" s="1063"/>
      <c r="CU5" s="1063"/>
      <c r="CV5" s="1064"/>
      <c r="CW5" s="1062" t="s">
        <v>388</v>
      </c>
      <c r="CX5" s="1063"/>
      <c r="CY5" s="1063"/>
      <c r="CZ5" s="1063"/>
      <c r="DA5" s="1064"/>
      <c r="DB5" s="1062" t="s">
        <v>389</v>
      </c>
      <c r="DC5" s="1063"/>
      <c r="DD5" s="1063"/>
      <c r="DE5" s="1063"/>
      <c r="DF5" s="1064"/>
      <c r="DG5" s="1159" t="s">
        <v>390</v>
      </c>
      <c r="DH5" s="1160"/>
      <c r="DI5" s="1160"/>
      <c r="DJ5" s="1160"/>
      <c r="DK5" s="1161"/>
      <c r="DL5" s="1159" t="s">
        <v>391</v>
      </c>
      <c r="DM5" s="1160"/>
      <c r="DN5" s="1160"/>
      <c r="DO5" s="1160"/>
      <c r="DP5" s="1161"/>
      <c r="DQ5" s="1062" t="s">
        <v>392</v>
      </c>
      <c r="DR5" s="1063"/>
      <c r="DS5" s="1063"/>
      <c r="DT5" s="1063"/>
      <c r="DU5" s="1064"/>
      <c r="DV5" s="1062" t="s">
        <v>383</v>
      </c>
      <c r="DW5" s="1063"/>
      <c r="DX5" s="1063"/>
      <c r="DY5" s="1063"/>
      <c r="DZ5" s="1078"/>
      <c r="EA5" s="256"/>
    </row>
    <row r="6" spans="1:131" s="257" customFormat="1" ht="26.25" customHeight="1" thickBot="1" x14ac:dyDescent="0.25">
      <c r="A6" s="1059"/>
      <c r="B6" s="1060"/>
      <c r="C6" s="1060"/>
      <c r="D6" s="1060"/>
      <c r="E6" s="1060"/>
      <c r="F6" s="1060"/>
      <c r="G6" s="1060"/>
      <c r="H6" s="1060"/>
      <c r="I6" s="1060"/>
      <c r="J6" s="1060"/>
      <c r="K6" s="1060"/>
      <c r="L6" s="1060"/>
      <c r="M6" s="1060"/>
      <c r="N6" s="1060"/>
      <c r="O6" s="1060"/>
      <c r="P6" s="1061"/>
      <c r="Q6" s="1065"/>
      <c r="R6" s="1066"/>
      <c r="S6" s="1066"/>
      <c r="T6" s="1066"/>
      <c r="U6" s="1067"/>
      <c r="V6" s="1065"/>
      <c r="W6" s="1066"/>
      <c r="X6" s="1066"/>
      <c r="Y6" s="1066"/>
      <c r="Z6" s="1067"/>
      <c r="AA6" s="1065"/>
      <c r="AB6" s="1066"/>
      <c r="AC6" s="1066"/>
      <c r="AD6" s="1066"/>
      <c r="AE6" s="1066"/>
      <c r="AF6" s="1175"/>
      <c r="AG6" s="1066"/>
      <c r="AH6" s="1066"/>
      <c r="AI6" s="1066"/>
      <c r="AJ6" s="1079"/>
      <c r="AK6" s="1066"/>
      <c r="AL6" s="1066"/>
      <c r="AM6" s="1066"/>
      <c r="AN6" s="1066"/>
      <c r="AO6" s="1067"/>
      <c r="AP6" s="1065"/>
      <c r="AQ6" s="1066"/>
      <c r="AR6" s="1066"/>
      <c r="AS6" s="1066"/>
      <c r="AT6" s="1067"/>
      <c r="AU6" s="1065"/>
      <c r="AV6" s="1066"/>
      <c r="AW6" s="1066"/>
      <c r="AX6" s="1066"/>
      <c r="AY6" s="1079"/>
      <c r="AZ6" s="254"/>
      <c r="BA6" s="254"/>
      <c r="BB6" s="254"/>
      <c r="BC6" s="254"/>
      <c r="BD6" s="254"/>
      <c r="BE6" s="255"/>
      <c r="BF6" s="255"/>
      <c r="BG6" s="255"/>
      <c r="BH6" s="255"/>
      <c r="BI6" s="255"/>
      <c r="BJ6" s="255"/>
      <c r="BK6" s="255"/>
      <c r="BL6" s="255"/>
      <c r="BM6" s="255"/>
      <c r="BN6" s="255"/>
      <c r="BO6" s="255"/>
      <c r="BP6" s="255"/>
      <c r="BQ6" s="1059"/>
      <c r="BR6" s="1060"/>
      <c r="BS6" s="1060"/>
      <c r="BT6" s="1060"/>
      <c r="BU6" s="1060"/>
      <c r="BV6" s="1060"/>
      <c r="BW6" s="1060"/>
      <c r="BX6" s="1060"/>
      <c r="BY6" s="1060"/>
      <c r="BZ6" s="1060"/>
      <c r="CA6" s="1060"/>
      <c r="CB6" s="1060"/>
      <c r="CC6" s="1060"/>
      <c r="CD6" s="1060"/>
      <c r="CE6" s="1060"/>
      <c r="CF6" s="1060"/>
      <c r="CG6" s="1061"/>
      <c r="CH6" s="1065"/>
      <c r="CI6" s="1066"/>
      <c r="CJ6" s="1066"/>
      <c r="CK6" s="1066"/>
      <c r="CL6" s="1067"/>
      <c r="CM6" s="1065"/>
      <c r="CN6" s="1066"/>
      <c r="CO6" s="1066"/>
      <c r="CP6" s="1066"/>
      <c r="CQ6" s="1067"/>
      <c r="CR6" s="1065"/>
      <c r="CS6" s="1066"/>
      <c r="CT6" s="1066"/>
      <c r="CU6" s="1066"/>
      <c r="CV6" s="1067"/>
      <c r="CW6" s="1065"/>
      <c r="CX6" s="1066"/>
      <c r="CY6" s="1066"/>
      <c r="CZ6" s="1066"/>
      <c r="DA6" s="1067"/>
      <c r="DB6" s="1065"/>
      <c r="DC6" s="1066"/>
      <c r="DD6" s="1066"/>
      <c r="DE6" s="1066"/>
      <c r="DF6" s="1067"/>
      <c r="DG6" s="1162"/>
      <c r="DH6" s="1163"/>
      <c r="DI6" s="1163"/>
      <c r="DJ6" s="1163"/>
      <c r="DK6" s="1164"/>
      <c r="DL6" s="1162"/>
      <c r="DM6" s="1163"/>
      <c r="DN6" s="1163"/>
      <c r="DO6" s="1163"/>
      <c r="DP6" s="1164"/>
      <c r="DQ6" s="1065"/>
      <c r="DR6" s="1066"/>
      <c r="DS6" s="1066"/>
      <c r="DT6" s="1066"/>
      <c r="DU6" s="1067"/>
      <c r="DV6" s="1065"/>
      <c r="DW6" s="1066"/>
      <c r="DX6" s="1066"/>
      <c r="DY6" s="1066"/>
      <c r="DZ6" s="1079"/>
      <c r="EA6" s="256"/>
    </row>
    <row r="7" spans="1:131" s="257" customFormat="1" ht="26.25" customHeight="1" thickTop="1" x14ac:dyDescent="0.2">
      <c r="A7" s="260">
        <v>1</v>
      </c>
      <c r="B7" s="1111" t="s">
        <v>393</v>
      </c>
      <c r="C7" s="1112"/>
      <c r="D7" s="1112"/>
      <c r="E7" s="1112"/>
      <c r="F7" s="1112"/>
      <c r="G7" s="1112"/>
      <c r="H7" s="1112"/>
      <c r="I7" s="1112"/>
      <c r="J7" s="1112"/>
      <c r="K7" s="1112"/>
      <c r="L7" s="1112"/>
      <c r="M7" s="1112"/>
      <c r="N7" s="1112"/>
      <c r="O7" s="1112"/>
      <c r="P7" s="1113"/>
      <c r="Q7" s="1165">
        <v>5246</v>
      </c>
      <c r="R7" s="1166"/>
      <c r="S7" s="1166"/>
      <c r="T7" s="1166"/>
      <c r="U7" s="1166"/>
      <c r="V7" s="1166">
        <v>5221</v>
      </c>
      <c r="W7" s="1166"/>
      <c r="X7" s="1166"/>
      <c r="Y7" s="1166"/>
      <c r="Z7" s="1166"/>
      <c r="AA7" s="1166">
        <v>25</v>
      </c>
      <c r="AB7" s="1166"/>
      <c r="AC7" s="1166"/>
      <c r="AD7" s="1166"/>
      <c r="AE7" s="1167"/>
      <c r="AF7" s="1168">
        <v>24</v>
      </c>
      <c r="AG7" s="1169"/>
      <c r="AH7" s="1169"/>
      <c r="AI7" s="1169"/>
      <c r="AJ7" s="1170"/>
      <c r="AK7" s="1152" t="s">
        <v>580</v>
      </c>
      <c r="AL7" s="1153"/>
      <c r="AM7" s="1153"/>
      <c r="AN7" s="1153"/>
      <c r="AO7" s="1153"/>
      <c r="AP7" s="1153">
        <v>3274</v>
      </c>
      <c r="AQ7" s="1153"/>
      <c r="AR7" s="1153"/>
      <c r="AS7" s="1153"/>
      <c r="AT7" s="1153"/>
      <c r="AU7" s="1154"/>
      <c r="AV7" s="1154"/>
      <c r="AW7" s="1154"/>
      <c r="AX7" s="1154"/>
      <c r="AY7" s="1155"/>
      <c r="AZ7" s="254"/>
      <c r="BA7" s="254"/>
      <c r="BB7" s="254"/>
      <c r="BC7" s="254"/>
      <c r="BD7" s="254"/>
      <c r="BE7" s="255"/>
      <c r="BF7" s="255"/>
      <c r="BG7" s="255"/>
      <c r="BH7" s="255"/>
      <c r="BI7" s="255"/>
      <c r="BJ7" s="255"/>
      <c r="BK7" s="255"/>
      <c r="BL7" s="255"/>
      <c r="BM7" s="255"/>
      <c r="BN7" s="255"/>
      <c r="BO7" s="255"/>
      <c r="BP7" s="255"/>
      <c r="BQ7" s="261">
        <v>1</v>
      </c>
      <c r="BR7" s="262"/>
      <c r="BS7" s="1156"/>
      <c r="BT7" s="1157"/>
      <c r="BU7" s="1157"/>
      <c r="BV7" s="1157"/>
      <c r="BW7" s="1157"/>
      <c r="BX7" s="1157"/>
      <c r="BY7" s="1157"/>
      <c r="BZ7" s="1157"/>
      <c r="CA7" s="1157"/>
      <c r="CB7" s="1157"/>
      <c r="CC7" s="1157"/>
      <c r="CD7" s="1157"/>
      <c r="CE7" s="1157"/>
      <c r="CF7" s="1157"/>
      <c r="CG7" s="1158"/>
      <c r="CH7" s="1149"/>
      <c r="CI7" s="1150"/>
      <c r="CJ7" s="1150"/>
      <c r="CK7" s="1150"/>
      <c r="CL7" s="1151"/>
      <c r="CM7" s="1149"/>
      <c r="CN7" s="1150"/>
      <c r="CO7" s="1150"/>
      <c r="CP7" s="1150"/>
      <c r="CQ7" s="1151"/>
      <c r="CR7" s="1149"/>
      <c r="CS7" s="1150"/>
      <c r="CT7" s="1150"/>
      <c r="CU7" s="1150"/>
      <c r="CV7" s="1151"/>
      <c r="CW7" s="1149"/>
      <c r="CX7" s="1150"/>
      <c r="CY7" s="1150"/>
      <c r="CZ7" s="1150"/>
      <c r="DA7" s="1151"/>
      <c r="DB7" s="1149"/>
      <c r="DC7" s="1150"/>
      <c r="DD7" s="1150"/>
      <c r="DE7" s="1150"/>
      <c r="DF7" s="1151"/>
      <c r="DG7" s="1149"/>
      <c r="DH7" s="1150"/>
      <c r="DI7" s="1150"/>
      <c r="DJ7" s="1150"/>
      <c r="DK7" s="1151"/>
      <c r="DL7" s="1149"/>
      <c r="DM7" s="1150"/>
      <c r="DN7" s="1150"/>
      <c r="DO7" s="1150"/>
      <c r="DP7" s="1151"/>
      <c r="DQ7" s="1149"/>
      <c r="DR7" s="1150"/>
      <c r="DS7" s="1150"/>
      <c r="DT7" s="1150"/>
      <c r="DU7" s="1151"/>
      <c r="DV7" s="1176"/>
      <c r="DW7" s="1177"/>
      <c r="DX7" s="1177"/>
      <c r="DY7" s="1177"/>
      <c r="DZ7" s="1178"/>
      <c r="EA7" s="256"/>
    </row>
    <row r="8" spans="1:131" s="257" customFormat="1" ht="26.25" customHeight="1" x14ac:dyDescent="0.2">
      <c r="A8" s="263">
        <v>2</v>
      </c>
      <c r="B8" s="1092"/>
      <c r="C8" s="1093"/>
      <c r="D8" s="1093"/>
      <c r="E8" s="1093"/>
      <c r="F8" s="1093"/>
      <c r="G8" s="1093"/>
      <c r="H8" s="1093"/>
      <c r="I8" s="1093"/>
      <c r="J8" s="1093"/>
      <c r="K8" s="1093"/>
      <c r="L8" s="1093"/>
      <c r="M8" s="1093"/>
      <c r="N8" s="1093"/>
      <c r="O8" s="1093"/>
      <c r="P8" s="1094"/>
      <c r="Q8" s="1104"/>
      <c r="R8" s="1105"/>
      <c r="S8" s="1105"/>
      <c r="T8" s="1105"/>
      <c r="U8" s="1105"/>
      <c r="V8" s="1105"/>
      <c r="W8" s="1105"/>
      <c r="X8" s="1105"/>
      <c r="Y8" s="1105"/>
      <c r="Z8" s="1105"/>
      <c r="AA8" s="1105"/>
      <c r="AB8" s="1105"/>
      <c r="AC8" s="1105"/>
      <c r="AD8" s="1105"/>
      <c r="AE8" s="1106"/>
      <c r="AF8" s="1098"/>
      <c r="AG8" s="1099"/>
      <c r="AH8" s="1099"/>
      <c r="AI8" s="1099"/>
      <c r="AJ8" s="1100"/>
      <c r="AK8" s="1147"/>
      <c r="AL8" s="1148"/>
      <c r="AM8" s="1148"/>
      <c r="AN8" s="1148"/>
      <c r="AO8" s="1148"/>
      <c r="AP8" s="1148"/>
      <c r="AQ8" s="1148"/>
      <c r="AR8" s="1148"/>
      <c r="AS8" s="1148"/>
      <c r="AT8" s="1148"/>
      <c r="AU8" s="1145"/>
      <c r="AV8" s="1145"/>
      <c r="AW8" s="1145"/>
      <c r="AX8" s="1145"/>
      <c r="AY8" s="1146"/>
      <c r="AZ8" s="254"/>
      <c r="BA8" s="254"/>
      <c r="BB8" s="254"/>
      <c r="BC8" s="254"/>
      <c r="BD8" s="254"/>
      <c r="BE8" s="255"/>
      <c r="BF8" s="255"/>
      <c r="BG8" s="255"/>
      <c r="BH8" s="255"/>
      <c r="BI8" s="255"/>
      <c r="BJ8" s="255"/>
      <c r="BK8" s="255"/>
      <c r="BL8" s="255"/>
      <c r="BM8" s="255"/>
      <c r="BN8" s="255"/>
      <c r="BO8" s="255"/>
      <c r="BP8" s="255"/>
      <c r="BQ8" s="264">
        <v>2</v>
      </c>
      <c r="BR8" s="265"/>
      <c r="BS8" s="1075"/>
      <c r="BT8" s="1076"/>
      <c r="BU8" s="1076"/>
      <c r="BV8" s="1076"/>
      <c r="BW8" s="1076"/>
      <c r="BX8" s="1076"/>
      <c r="BY8" s="1076"/>
      <c r="BZ8" s="1076"/>
      <c r="CA8" s="1076"/>
      <c r="CB8" s="1076"/>
      <c r="CC8" s="1076"/>
      <c r="CD8" s="1076"/>
      <c r="CE8" s="1076"/>
      <c r="CF8" s="1076"/>
      <c r="CG8" s="1077"/>
      <c r="CH8" s="1050"/>
      <c r="CI8" s="1051"/>
      <c r="CJ8" s="1051"/>
      <c r="CK8" s="1051"/>
      <c r="CL8" s="1052"/>
      <c r="CM8" s="1050"/>
      <c r="CN8" s="1051"/>
      <c r="CO8" s="1051"/>
      <c r="CP8" s="1051"/>
      <c r="CQ8" s="1052"/>
      <c r="CR8" s="1050"/>
      <c r="CS8" s="1051"/>
      <c r="CT8" s="1051"/>
      <c r="CU8" s="1051"/>
      <c r="CV8" s="1052"/>
      <c r="CW8" s="1050"/>
      <c r="CX8" s="1051"/>
      <c r="CY8" s="1051"/>
      <c r="CZ8" s="1051"/>
      <c r="DA8" s="1052"/>
      <c r="DB8" s="1050"/>
      <c r="DC8" s="1051"/>
      <c r="DD8" s="1051"/>
      <c r="DE8" s="1051"/>
      <c r="DF8" s="1052"/>
      <c r="DG8" s="1050"/>
      <c r="DH8" s="1051"/>
      <c r="DI8" s="1051"/>
      <c r="DJ8" s="1051"/>
      <c r="DK8" s="1052"/>
      <c r="DL8" s="1050"/>
      <c r="DM8" s="1051"/>
      <c r="DN8" s="1051"/>
      <c r="DO8" s="1051"/>
      <c r="DP8" s="1052"/>
      <c r="DQ8" s="1050"/>
      <c r="DR8" s="1051"/>
      <c r="DS8" s="1051"/>
      <c r="DT8" s="1051"/>
      <c r="DU8" s="1052"/>
      <c r="DV8" s="1053"/>
      <c r="DW8" s="1054"/>
      <c r="DX8" s="1054"/>
      <c r="DY8" s="1054"/>
      <c r="DZ8" s="1055"/>
      <c r="EA8" s="256"/>
    </row>
    <row r="9" spans="1:131" s="257" customFormat="1" ht="26.25" customHeight="1" x14ac:dyDescent="0.2">
      <c r="A9" s="263">
        <v>3</v>
      </c>
      <c r="B9" s="1092"/>
      <c r="C9" s="1093"/>
      <c r="D9" s="1093"/>
      <c r="E9" s="1093"/>
      <c r="F9" s="1093"/>
      <c r="G9" s="1093"/>
      <c r="H9" s="1093"/>
      <c r="I9" s="1093"/>
      <c r="J9" s="1093"/>
      <c r="K9" s="1093"/>
      <c r="L9" s="1093"/>
      <c r="M9" s="1093"/>
      <c r="N9" s="1093"/>
      <c r="O9" s="1093"/>
      <c r="P9" s="1094"/>
      <c r="Q9" s="1104"/>
      <c r="R9" s="1105"/>
      <c r="S9" s="1105"/>
      <c r="T9" s="1105"/>
      <c r="U9" s="1105"/>
      <c r="V9" s="1105"/>
      <c r="W9" s="1105"/>
      <c r="X9" s="1105"/>
      <c r="Y9" s="1105"/>
      <c r="Z9" s="1105"/>
      <c r="AA9" s="1105"/>
      <c r="AB9" s="1105"/>
      <c r="AC9" s="1105"/>
      <c r="AD9" s="1105"/>
      <c r="AE9" s="1106"/>
      <c r="AF9" s="1098"/>
      <c r="AG9" s="1099"/>
      <c r="AH9" s="1099"/>
      <c r="AI9" s="1099"/>
      <c r="AJ9" s="1100"/>
      <c r="AK9" s="1147"/>
      <c r="AL9" s="1148"/>
      <c r="AM9" s="1148"/>
      <c r="AN9" s="1148"/>
      <c r="AO9" s="1148"/>
      <c r="AP9" s="1148"/>
      <c r="AQ9" s="1148"/>
      <c r="AR9" s="1148"/>
      <c r="AS9" s="1148"/>
      <c r="AT9" s="1148"/>
      <c r="AU9" s="1145"/>
      <c r="AV9" s="1145"/>
      <c r="AW9" s="1145"/>
      <c r="AX9" s="1145"/>
      <c r="AY9" s="1146"/>
      <c r="AZ9" s="254"/>
      <c r="BA9" s="254"/>
      <c r="BB9" s="254"/>
      <c r="BC9" s="254"/>
      <c r="BD9" s="254"/>
      <c r="BE9" s="255"/>
      <c r="BF9" s="255"/>
      <c r="BG9" s="255"/>
      <c r="BH9" s="255"/>
      <c r="BI9" s="255"/>
      <c r="BJ9" s="255"/>
      <c r="BK9" s="255"/>
      <c r="BL9" s="255"/>
      <c r="BM9" s="255"/>
      <c r="BN9" s="255"/>
      <c r="BO9" s="255"/>
      <c r="BP9" s="255"/>
      <c r="BQ9" s="264">
        <v>3</v>
      </c>
      <c r="BR9" s="265"/>
      <c r="BS9" s="1075"/>
      <c r="BT9" s="1076"/>
      <c r="BU9" s="1076"/>
      <c r="BV9" s="1076"/>
      <c r="BW9" s="1076"/>
      <c r="BX9" s="1076"/>
      <c r="BY9" s="1076"/>
      <c r="BZ9" s="1076"/>
      <c r="CA9" s="1076"/>
      <c r="CB9" s="1076"/>
      <c r="CC9" s="1076"/>
      <c r="CD9" s="1076"/>
      <c r="CE9" s="1076"/>
      <c r="CF9" s="1076"/>
      <c r="CG9" s="1077"/>
      <c r="CH9" s="1050"/>
      <c r="CI9" s="1051"/>
      <c r="CJ9" s="1051"/>
      <c r="CK9" s="1051"/>
      <c r="CL9" s="1052"/>
      <c r="CM9" s="1050"/>
      <c r="CN9" s="1051"/>
      <c r="CO9" s="1051"/>
      <c r="CP9" s="1051"/>
      <c r="CQ9" s="1052"/>
      <c r="CR9" s="1050"/>
      <c r="CS9" s="1051"/>
      <c r="CT9" s="1051"/>
      <c r="CU9" s="1051"/>
      <c r="CV9" s="1052"/>
      <c r="CW9" s="1050"/>
      <c r="CX9" s="1051"/>
      <c r="CY9" s="1051"/>
      <c r="CZ9" s="1051"/>
      <c r="DA9" s="1052"/>
      <c r="DB9" s="1050"/>
      <c r="DC9" s="1051"/>
      <c r="DD9" s="1051"/>
      <c r="DE9" s="1051"/>
      <c r="DF9" s="1052"/>
      <c r="DG9" s="1050"/>
      <c r="DH9" s="1051"/>
      <c r="DI9" s="1051"/>
      <c r="DJ9" s="1051"/>
      <c r="DK9" s="1052"/>
      <c r="DL9" s="1050"/>
      <c r="DM9" s="1051"/>
      <c r="DN9" s="1051"/>
      <c r="DO9" s="1051"/>
      <c r="DP9" s="1052"/>
      <c r="DQ9" s="1050"/>
      <c r="DR9" s="1051"/>
      <c r="DS9" s="1051"/>
      <c r="DT9" s="1051"/>
      <c r="DU9" s="1052"/>
      <c r="DV9" s="1053"/>
      <c r="DW9" s="1054"/>
      <c r="DX9" s="1054"/>
      <c r="DY9" s="1054"/>
      <c r="DZ9" s="1055"/>
      <c r="EA9" s="256"/>
    </row>
    <row r="10" spans="1:131" s="257" customFormat="1" ht="26.25" customHeight="1" x14ac:dyDescent="0.2">
      <c r="A10" s="263">
        <v>4</v>
      </c>
      <c r="B10" s="1092"/>
      <c r="C10" s="1093"/>
      <c r="D10" s="1093"/>
      <c r="E10" s="1093"/>
      <c r="F10" s="1093"/>
      <c r="G10" s="1093"/>
      <c r="H10" s="1093"/>
      <c r="I10" s="1093"/>
      <c r="J10" s="1093"/>
      <c r="K10" s="1093"/>
      <c r="L10" s="1093"/>
      <c r="M10" s="1093"/>
      <c r="N10" s="1093"/>
      <c r="O10" s="1093"/>
      <c r="P10" s="1094"/>
      <c r="Q10" s="1104"/>
      <c r="R10" s="1105"/>
      <c r="S10" s="1105"/>
      <c r="T10" s="1105"/>
      <c r="U10" s="1105"/>
      <c r="V10" s="1105"/>
      <c r="W10" s="1105"/>
      <c r="X10" s="1105"/>
      <c r="Y10" s="1105"/>
      <c r="Z10" s="1105"/>
      <c r="AA10" s="1105"/>
      <c r="AB10" s="1105"/>
      <c r="AC10" s="1105"/>
      <c r="AD10" s="1105"/>
      <c r="AE10" s="1106"/>
      <c r="AF10" s="1098"/>
      <c r="AG10" s="1099"/>
      <c r="AH10" s="1099"/>
      <c r="AI10" s="1099"/>
      <c r="AJ10" s="1100"/>
      <c r="AK10" s="1147"/>
      <c r="AL10" s="1148"/>
      <c r="AM10" s="1148"/>
      <c r="AN10" s="1148"/>
      <c r="AO10" s="1148"/>
      <c r="AP10" s="1148"/>
      <c r="AQ10" s="1148"/>
      <c r="AR10" s="1148"/>
      <c r="AS10" s="1148"/>
      <c r="AT10" s="1148"/>
      <c r="AU10" s="1145"/>
      <c r="AV10" s="1145"/>
      <c r="AW10" s="1145"/>
      <c r="AX10" s="1145"/>
      <c r="AY10" s="1146"/>
      <c r="AZ10" s="254"/>
      <c r="BA10" s="254"/>
      <c r="BB10" s="254"/>
      <c r="BC10" s="254"/>
      <c r="BD10" s="254"/>
      <c r="BE10" s="255"/>
      <c r="BF10" s="255"/>
      <c r="BG10" s="255"/>
      <c r="BH10" s="255"/>
      <c r="BI10" s="255"/>
      <c r="BJ10" s="255"/>
      <c r="BK10" s="255"/>
      <c r="BL10" s="255"/>
      <c r="BM10" s="255"/>
      <c r="BN10" s="255"/>
      <c r="BO10" s="255"/>
      <c r="BP10" s="255"/>
      <c r="BQ10" s="264">
        <v>4</v>
      </c>
      <c r="BR10" s="265"/>
      <c r="BS10" s="1075"/>
      <c r="BT10" s="1076"/>
      <c r="BU10" s="1076"/>
      <c r="BV10" s="1076"/>
      <c r="BW10" s="1076"/>
      <c r="BX10" s="1076"/>
      <c r="BY10" s="1076"/>
      <c r="BZ10" s="1076"/>
      <c r="CA10" s="1076"/>
      <c r="CB10" s="1076"/>
      <c r="CC10" s="1076"/>
      <c r="CD10" s="1076"/>
      <c r="CE10" s="1076"/>
      <c r="CF10" s="1076"/>
      <c r="CG10" s="1077"/>
      <c r="CH10" s="1050"/>
      <c r="CI10" s="1051"/>
      <c r="CJ10" s="1051"/>
      <c r="CK10" s="1051"/>
      <c r="CL10" s="1052"/>
      <c r="CM10" s="1050"/>
      <c r="CN10" s="1051"/>
      <c r="CO10" s="1051"/>
      <c r="CP10" s="1051"/>
      <c r="CQ10" s="1052"/>
      <c r="CR10" s="1050"/>
      <c r="CS10" s="1051"/>
      <c r="CT10" s="1051"/>
      <c r="CU10" s="1051"/>
      <c r="CV10" s="1052"/>
      <c r="CW10" s="1050"/>
      <c r="CX10" s="1051"/>
      <c r="CY10" s="1051"/>
      <c r="CZ10" s="1051"/>
      <c r="DA10" s="1052"/>
      <c r="DB10" s="1050"/>
      <c r="DC10" s="1051"/>
      <c r="DD10" s="1051"/>
      <c r="DE10" s="1051"/>
      <c r="DF10" s="1052"/>
      <c r="DG10" s="1050"/>
      <c r="DH10" s="1051"/>
      <c r="DI10" s="1051"/>
      <c r="DJ10" s="1051"/>
      <c r="DK10" s="1052"/>
      <c r="DL10" s="1050"/>
      <c r="DM10" s="1051"/>
      <c r="DN10" s="1051"/>
      <c r="DO10" s="1051"/>
      <c r="DP10" s="1052"/>
      <c r="DQ10" s="1050"/>
      <c r="DR10" s="1051"/>
      <c r="DS10" s="1051"/>
      <c r="DT10" s="1051"/>
      <c r="DU10" s="1052"/>
      <c r="DV10" s="1053"/>
      <c r="DW10" s="1054"/>
      <c r="DX10" s="1054"/>
      <c r="DY10" s="1054"/>
      <c r="DZ10" s="1055"/>
      <c r="EA10" s="256"/>
    </row>
    <row r="11" spans="1:131" s="257" customFormat="1" ht="26.25" customHeight="1" x14ac:dyDescent="0.2">
      <c r="A11" s="263">
        <v>5</v>
      </c>
      <c r="B11" s="1092"/>
      <c r="C11" s="1093"/>
      <c r="D11" s="1093"/>
      <c r="E11" s="1093"/>
      <c r="F11" s="1093"/>
      <c r="G11" s="1093"/>
      <c r="H11" s="1093"/>
      <c r="I11" s="1093"/>
      <c r="J11" s="1093"/>
      <c r="K11" s="1093"/>
      <c r="L11" s="1093"/>
      <c r="M11" s="1093"/>
      <c r="N11" s="1093"/>
      <c r="O11" s="1093"/>
      <c r="P11" s="1094"/>
      <c r="Q11" s="1104"/>
      <c r="R11" s="1105"/>
      <c r="S11" s="1105"/>
      <c r="T11" s="1105"/>
      <c r="U11" s="1105"/>
      <c r="V11" s="1105"/>
      <c r="W11" s="1105"/>
      <c r="X11" s="1105"/>
      <c r="Y11" s="1105"/>
      <c r="Z11" s="1105"/>
      <c r="AA11" s="1105"/>
      <c r="AB11" s="1105"/>
      <c r="AC11" s="1105"/>
      <c r="AD11" s="1105"/>
      <c r="AE11" s="1106"/>
      <c r="AF11" s="1098"/>
      <c r="AG11" s="1099"/>
      <c r="AH11" s="1099"/>
      <c r="AI11" s="1099"/>
      <c r="AJ11" s="1100"/>
      <c r="AK11" s="1147"/>
      <c r="AL11" s="1148"/>
      <c r="AM11" s="1148"/>
      <c r="AN11" s="1148"/>
      <c r="AO11" s="1148"/>
      <c r="AP11" s="1148"/>
      <c r="AQ11" s="1148"/>
      <c r="AR11" s="1148"/>
      <c r="AS11" s="1148"/>
      <c r="AT11" s="1148"/>
      <c r="AU11" s="1145"/>
      <c r="AV11" s="1145"/>
      <c r="AW11" s="1145"/>
      <c r="AX11" s="1145"/>
      <c r="AY11" s="1146"/>
      <c r="AZ11" s="254"/>
      <c r="BA11" s="254"/>
      <c r="BB11" s="254"/>
      <c r="BC11" s="254"/>
      <c r="BD11" s="254"/>
      <c r="BE11" s="255"/>
      <c r="BF11" s="255"/>
      <c r="BG11" s="255"/>
      <c r="BH11" s="255"/>
      <c r="BI11" s="255"/>
      <c r="BJ11" s="255"/>
      <c r="BK11" s="255"/>
      <c r="BL11" s="255"/>
      <c r="BM11" s="255"/>
      <c r="BN11" s="255"/>
      <c r="BO11" s="255"/>
      <c r="BP11" s="255"/>
      <c r="BQ11" s="264">
        <v>5</v>
      </c>
      <c r="BR11" s="265"/>
      <c r="BS11" s="1075"/>
      <c r="BT11" s="1076"/>
      <c r="BU11" s="1076"/>
      <c r="BV11" s="1076"/>
      <c r="BW11" s="1076"/>
      <c r="BX11" s="1076"/>
      <c r="BY11" s="1076"/>
      <c r="BZ11" s="1076"/>
      <c r="CA11" s="1076"/>
      <c r="CB11" s="1076"/>
      <c r="CC11" s="1076"/>
      <c r="CD11" s="1076"/>
      <c r="CE11" s="1076"/>
      <c r="CF11" s="1076"/>
      <c r="CG11" s="1077"/>
      <c r="CH11" s="1050"/>
      <c r="CI11" s="1051"/>
      <c r="CJ11" s="1051"/>
      <c r="CK11" s="1051"/>
      <c r="CL11" s="1052"/>
      <c r="CM11" s="1050"/>
      <c r="CN11" s="1051"/>
      <c r="CO11" s="1051"/>
      <c r="CP11" s="1051"/>
      <c r="CQ11" s="1052"/>
      <c r="CR11" s="1050"/>
      <c r="CS11" s="1051"/>
      <c r="CT11" s="1051"/>
      <c r="CU11" s="1051"/>
      <c r="CV11" s="1052"/>
      <c r="CW11" s="1050"/>
      <c r="CX11" s="1051"/>
      <c r="CY11" s="1051"/>
      <c r="CZ11" s="1051"/>
      <c r="DA11" s="1052"/>
      <c r="DB11" s="1050"/>
      <c r="DC11" s="1051"/>
      <c r="DD11" s="1051"/>
      <c r="DE11" s="1051"/>
      <c r="DF11" s="1052"/>
      <c r="DG11" s="1050"/>
      <c r="DH11" s="1051"/>
      <c r="DI11" s="1051"/>
      <c r="DJ11" s="1051"/>
      <c r="DK11" s="1052"/>
      <c r="DL11" s="1050"/>
      <c r="DM11" s="1051"/>
      <c r="DN11" s="1051"/>
      <c r="DO11" s="1051"/>
      <c r="DP11" s="1052"/>
      <c r="DQ11" s="1050"/>
      <c r="DR11" s="1051"/>
      <c r="DS11" s="1051"/>
      <c r="DT11" s="1051"/>
      <c r="DU11" s="1052"/>
      <c r="DV11" s="1053"/>
      <c r="DW11" s="1054"/>
      <c r="DX11" s="1054"/>
      <c r="DY11" s="1054"/>
      <c r="DZ11" s="1055"/>
      <c r="EA11" s="256"/>
    </row>
    <row r="12" spans="1:131" s="257" customFormat="1" ht="26.25" customHeight="1" x14ac:dyDescent="0.2">
      <c r="A12" s="263">
        <v>6</v>
      </c>
      <c r="B12" s="1092"/>
      <c r="C12" s="1093"/>
      <c r="D12" s="1093"/>
      <c r="E12" s="1093"/>
      <c r="F12" s="1093"/>
      <c r="G12" s="1093"/>
      <c r="H12" s="1093"/>
      <c r="I12" s="1093"/>
      <c r="J12" s="1093"/>
      <c r="K12" s="1093"/>
      <c r="L12" s="1093"/>
      <c r="M12" s="1093"/>
      <c r="N12" s="1093"/>
      <c r="O12" s="1093"/>
      <c r="P12" s="1094"/>
      <c r="Q12" s="1104"/>
      <c r="R12" s="1105"/>
      <c r="S12" s="1105"/>
      <c r="T12" s="1105"/>
      <c r="U12" s="1105"/>
      <c r="V12" s="1105"/>
      <c r="W12" s="1105"/>
      <c r="X12" s="1105"/>
      <c r="Y12" s="1105"/>
      <c r="Z12" s="1105"/>
      <c r="AA12" s="1105"/>
      <c r="AB12" s="1105"/>
      <c r="AC12" s="1105"/>
      <c r="AD12" s="1105"/>
      <c r="AE12" s="1106"/>
      <c r="AF12" s="1098"/>
      <c r="AG12" s="1099"/>
      <c r="AH12" s="1099"/>
      <c r="AI12" s="1099"/>
      <c r="AJ12" s="1100"/>
      <c r="AK12" s="1147"/>
      <c r="AL12" s="1148"/>
      <c r="AM12" s="1148"/>
      <c r="AN12" s="1148"/>
      <c r="AO12" s="1148"/>
      <c r="AP12" s="1148"/>
      <c r="AQ12" s="1148"/>
      <c r="AR12" s="1148"/>
      <c r="AS12" s="1148"/>
      <c r="AT12" s="1148"/>
      <c r="AU12" s="1145"/>
      <c r="AV12" s="1145"/>
      <c r="AW12" s="1145"/>
      <c r="AX12" s="1145"/>
      <c r="AY12" s="1146"/>
      <c r="AZ12" s="254"/>
      <c r="BA12" s="254"/>
      <c r="BB12" s="254"/>
      <c r="BC12" s="254"/>
      <c r="BD12" s="254"/>
      <c r="BE12" s="255"/>
      <c r="BF12" s="255"/>
      <c r="BG12" s="255"/>
      <c r="BH12" s="255"/>
      <c r="BI12" s="255"/>
      <c r="BJ12" s="255"/>
      <c r="BK12" s="255"/>
      <c r="BL12" s="255"/>
      <c r="BM12" s="255"/>
      <c r="BN12" s="255"/>
      <c r="BO12" s="255"/>
      <c r="BP12" s="255"/>
      <c r="BQ12" s="264">
        <v>6</v>
      </c>
      <c r="BR12" s="265"/>
      <c r="BS12" s="1075"/>
      <c r="BT12" s="1076"/>
      <c r="BU12" s="1076"/>
      <c r="BV12" s="1076"/>
      <c r="BW12" s="1076"/>
      <c r="BX12" s="1076"/>
      <c r="BY12" s="1076"/>
      <c r="BZ12" s="1076"/>
      <c r="CA12" s="1076"/>
      <c r="CB12" s="1076"/>
      <c r="CC12" s="1076"/>
      <c r="CD12" s="1076"/>
      <c r="CE12" s="1076"/>
      <c r="CF12" s="1076"/>
      <c r="CG12" s="1077"/>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256"/>
    </row>
    <row r="13" spans="1:131" s="257" customFormat="1" ht="26.25" customHeight="1" x14ac:dyDescent="0.2">
      <c r="A13" s="263">
        <v>7</v>
      </c>
      <c r="B13" s="1092"/>
      <c r="C13" s="1093"/>
      <c r="D13" s="1093"/>
      <c r="E13" s="1093"/>
      <c r="F13" s="1093"/>
      <c r="G13" s="1093"/>
      <c r="H13" s="1093"/>
      <c r="I13" s="1093"/>
      <c r="J13" s="1093"/>
      <c r="K13" s="1093"/>
      <c r="L13" s="1093"/>
      <c r="M13" s="1093"/>
      <c r="N13" s="1093"/>
      <c r="O13" s="1093"/>
      <c r="P13" s="1094"/>
      <c r="Q13" s="1104"/>
      <c r="R13" s="1105"/>
      <c r="S13" s="1105"/>
      <c r="T13" s="1105"/>
      <c r="U13" s="1105"/>
      <c r="V13" s="1105"/>
      <c r="W13" s="1105"/>
      <c r="X13" s="1105"/>
      <c r="Y13" s="1105"/>
      <c r="Z13" s="1105"/>
      <c r="AA13" s="1105"/>
      <c r="AB13" s="1105"/>
      <c r="AC13" s="1105"/>
      <c r="AD13" s="1105"/>
      <c r="AE13" s="1106"/>
      <c r="AF13" s="1098"/>
      <c r="AG13" s="1099"/>
      <c r="AH13" s="1099"/>
      <c r="AI13" s="1099"/>
      <c r="AJ13" s="1100"/>
      <c r="AK13" s="1147"/>
      <c r="AL13" s="1148"/>
      <c r="AM13" s="1148"/>
      <c r="AN13" s="1148"/>
      <c r="AO13" s="1148"/>
      <c r="AP13" s="1148"/>
      <c r="AQ13" s="1148"/>
      <c r="AR13" s="1148"/>
      <c r="AS13" s="1148"/>
      <c r="AT13" s="1148"/>
      <c r="AU13" s="1145"/>
      <c r="AV13" s="1145"/>
      <c r="AW13" s="1145"/>
      <c r="AX13" s="1145"/>
      <c r="AY13" s="1146"/>
      <c r="AZ13" s="254"/>
      <c r="BA13" s="254"/>
      <c r="BB13" s="254"/>
      <c r="BC13" s="254"/>
      <c r="BD13" s="254"/>
      <c r="BE13" s="255"/>
      <c r="BF13" s="255"/>
      <c r="BG13" s="255"/>
      <c r="BH13" s="255"/>
      <c r="BI13" s="255"/>
      <c r="BJ13" s="255"/>
      <c r="BK13" s="255"/>
      <c r="BL13" s="255"/>
      <c r="BM13" s="255"/>
      <c r="BN13" s="255"/>
      <c r="BO13" s="255"/>
      <c r="BP13" s="255"/>
      <c r="BQ13" s="264">
        <v>7</v>
      </c>
      <c r="BR13" s="265"/>
      <c r="BS13" s="1075"/>
      <c r="BT13" s="1076"/>
      <c r="BU13" s="1076"/>
      <c r="BV13" s="1076"/>
      <c r="BW13" s="1076"/>
      <c r="BX13" s="1076"/>
      <c r="BY13" s="1076"/>
      <c r="BZ13" s="1076"/>
      <c r="CA13" s="1076"/>
      <c r="CB13" s="1076"/>
      <c r="CC13" s="1076"/>
      <c r="CD13" s="1076"/>
      <c r="CE13" s="1076"/>
      <c r="CF13" s="1076"/>
      <c r="CG13" s="1077"/>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256"/>
    </row>
    <row r="14" spans="1:131" s="257" customFormat="1" ht="26.25" customHeight="1" x14ac:dyDescent="0.2">
      <c r="A14" s="263">
        <v>8</v>
      </c>
      <c r="B14" s="1092"/>
      <c r="C14" s="1093"/>
      <c r="D14" s="1093"/>
      <c r="E14" s="1093"/>
      <c r="F14" s="1093"/>
      <c r="G14" s="1093"/>
      <c r="H14" s="1093"/>
      <c r="I14" s="1093"/>
      <c r="J14" s="1093"/>
      <c r="K14" s="1093"/>
      <c r="L14" s="1093"/>
      <c r="M14" s="1093"/>
      <c r="N14" s="1093"/>
      <c r="O14" s="1093"/>
      <c r="P14" s="1094"/>
      <c r="Q14" s="1104"/>
      <c r="R14" s="1105"/>
      <c r="S14" s="1105"/>
      <c r="T14" s="1105"/>
      <c r="U14" s="1105"/>
      <c r="V14" s="1105"/>
      <c r="W14" s="1105"/>
      <c r="X14" s="1105"/>
      <c r="Y14" s="1105"/>
      <c r="Z14" s="1105"/>
      <c r="AA14" s="1105"/>
      <c r="AB14" s="1105"/>
      <c r="AC14" s="1105"/>
      <c r="AD14" s="1105"/>
      <c r="AE14" s="1106"/>
      <c r="AF14" s="1098"/>
      <c r="AG14" s="1099"/>
      <c r="AH14" s="1099"/>
      <c r="AI14" s="1099"/>
      <c r="AJ14" s="1100"/>
      <c r="AK14" s="1147"/>
      <c r="AL14" s="1148"/>
      <c r="AM14" s="1148"/>
      <c r="AN14" s="1148"/>
      <c r="AO14" s="1148"/>
      <c r="AP14" s="1148"/>
      <c r="AQ14" s="1148"/>
      <c r="AR14" s="1148"/>
      <c r="AS14" s="1148"/>
      <c r="AT14" s="1148"/>
      <c r="AU14" s="1145"/>
      <c r="AV14" s="1145"/>
      <c r="AW14" s="1145"/>
      <c r="AX14" s="1145"/>
      <c r="AY14" s="1146"/>
      <c r="AZ14" s="254"/>
      <c r="BA14" s="254"/>
      <c r="BB14" s="254"/>
      <c r="BC14" s="254"/>
      <c r="BD14" s="254"/>
      <c r="BE14" s="255"/>
      <c r="BF14" s="255"/>
      <c r="BG14" s="255"/>
      <c r="BH14" s="255"/>
      <c r="BI14" s="255"/>
      <c r="BJ14" s="255"/>
      <c r="BK14" s="255"/>
      <c r="BL14" s="255"/>
      <c r="BM14" s="255"/>
      <c r="BN14" s="255"/>
      <c r="BO14" s="255"/>
      <c r="BP14" s="255"/>
      <c r="BQ14" s="264">
        <v>8</v>
      </c>
      <c r="BR14" s="265"/>
      <c r="BS14" s="1075"/>
      <c r="BT14" s="1076"/>
      <c r="BU14" s="1076"/>
      <c r="BV14" s="1076"/>
      <c r="BW14" s="1076"/>
      <c r="BX14" s="1076"/>
      <c r="BY14" s="1076"/>
      <c r="BZ14" s="1076"/>
      <c r="CA14" s="1076"/>
      <c r="CB14" s="1076"/>
      <c r="CC14" s="1076"/>
      <c r="CD14" s="1076"/>
      <c r="CE14" s="1076"/>
      <c r="CF14" s="1076"/>
      <c r="CG14" s="1077"/>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256"/>
    </row>
    <row r="15" spans="1:131" s="257" customFormat="1" ht="26.25" customHeight="1" x14ac:dyDescent="0.2">
      <c r="A15" s="263">
        <v>9</v>
      </c>
      <c r="B15" s="1092"/>
      <c r="C15" s="1093"/>
      <c r="D15" s="1093"/>
      <c r="E15" s="1093"/>
      <c r="F15" s="1093"/>
      <c r="G15" s="1093"/>
      <c r="H15" s="1093"/>
      <c r="I15" s="1093"/>
      <c r="J15" s="1093"/>
      <c r="K15" s="1093"/>
      <c r="L15" s="1093"/>
      <c r="M15" s="1093"/>
      <c r="N15" s="1093"/>
      <c r="O15" s="1093"/>
      <c r="P15" s="1094"/>
      <c r="Q15" s="1104"/>
      <c r="R15" s="1105"/>
      <c r="S15" s="1105"/>
      <c r="T15" s="1105"/>
      <c r="U15" s="1105"/>
      <c r="V15" s="1105"/>
      <c r="W15" s="1105"/>
      <c r="X15" s="1105"/>
      <c r="Y15" s="1105"/>
      <c r="Z15" s="1105"/>
      <c r="AA15" s="1105"/>
      <c r="AB15" s="1105"/>
      <c r="AC15" s="1105"/>
      <c r="AD15" s="1105"/>
      <c r="AE15" s="1106"/>
      <c r="AF15" s="1098"/>
      <c r="AG15" s="1099"/>
      <c r="AH15" s="1099"/>
      <c r="AI15" s="1099"/>
      <c r="AJ15" s="1100"/>
      <c r="AK15" s="1147"/>
      <c r="AL15" s="1148"/>
      <c r="AM15" s="1148"/>
      <c r="AN15" s="1148"/>
      <c r="AO15" s="1148"/>
      <c r="AP15" s="1148"/>
      <c r="AQ15" s="1148"/>
      <c r="AR15" s="1148"/>
      <c r="AS15" s="1148"/>
      <c r="AT15" s="1148"/>
      <c r="AU15" s="1145"/>
      <c r="AV15" s="1145"/>
      <c r="AW15" s="1145"/>
      <c r="AX15" s="1145"/>
      <c r="AY15" s="1146"/>
      <c r="AZ15" s="254"/>
      <c r="BA15" s="254"/>
      <c r="BB15" s="254"/>
      <c r="BC15" s="254"/>
      <c r="BD15" s="254"/>
      <c r="BE15" s="255"/>
      <c r="BF15" s="255"/>
      <c r="BG15" s="255"/>
      <c r="BH15" s="255"/>
      <c r="BI15" s="255"/>
      <c r="BJ15" s="255"/>
      <c r="BK15" s="255"/>
      <c r="BL15" s="255"/>
      <c r="BM15" s="255"/>
      <c r="BN15" s="255"/>
      <c r="BO15" s="255"/>
      <c r="BP15" s="255"/>
      <c r="BQ15" s="264">
        <v>9</v>
      </c>
      <c r="BR15" s="265"/>
      <c r="BS15" s="1075"/>
      <c r="BT15" s="1076"/>
      <c r="BU15" s="1076"/>
      <c r="BV15" s="1076"/>
      <c r="BW15" s="1076"/>
      <c r="BX15" s="1076"/>
      <c r="BY15" s="1076"/>
      <c r="BZ15" s="1076"/>
      <c r="CA15" s="1076"/>
      <c r="CB15" s="1076"/>
      <c r="CC15" s="1076"/>
      <c r="CD15" s="1076"/>
      <c r="CE15" s="1076"/>
      <c r="CF15" s="1076"/>
      <c r="CG15" s="1077"/>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256"/>
    </row>
    <row r="16" spans="1:131" s="257" customFormat="1" ht="26.25" customHeight="1" x14ac:dyDescent="0.2">
      <c r="A16" s="263">
        <v>10</v>
      </c>
      <c r="B16" s="1092"/>
      <c r="C16" s="1093"/>
      <c r="D16" s="1093"/>
      <c r="E16" s="1093"/>
      <c r="F16" s="1093"/>
      <c r="G16" s="1093"/>
      <c r="H16" s="1093"/>
      <c r="I16" s="1093"/>
      <c r="J16" s="1093"/>
      <c r="K16" s="1093"/>
      <c r="L16" s="1093"/>
      <c r="M16" s="1093"/>
      <c r="N16" s="1093"/>
      <c r="O16" s="1093"/>
      <c r="P16" s="1094"/>
      <c r="Q16" s="1104"/>
      <c r="R16" s="1105"/>
      <c r="S16" s="1105"/>
      <c r="T16" s="1105"/>
      <c r="U16" s="1105"/>
      <c r="V16" s="1105"/>
      <c r="W16" s="1105"/>
      <c r="X16" s="1105"/>
      <c r="Y16" s="1105"/>
      <c r="Z16" s="1105"/>
      <c r="AA16" s="1105"/>
      <c r="AB16" s="1105"/>
      <c r="AC16" s="1105"/>
      <c r="AD16" s="1105"/>
      <c r="AE16" s="1106"/>
      <c r="AF16" s="1098"/>
      <c r="AG16" s="1099"/>
      <c r="AH16" s="1099"/>
      <c r="AI16" s="1099"/>
      <c r="AJ16" s="1100"/>
      <c r="AK16" s="1147"/>
      <c r="AL16" s="1148"/>
      <c r="AM16" s="1148"/>
      <c r="AN16" s="1148"/>
      <c r="AO16" s="1148"/>
      <c r="AP16" s="1148"/>
      <c r="AQ16" s="1148"/>
      <c r="AR16" s="1148"/>
      <c r="AS16" s="1148"/>
      <c r="AT16" s="1148"/>
      <c r="AU16" s="1145"/>
      <c r="AV16" s="1145"/>
      <c r="AW16" s="1145"/>
      <c r="AX16" s="1145"/>
      <c r="AY16" s="1146"/>
      <c r="AZ16" s="254"/>
      <c r="BA16" s="254"/>
      <c r="BB16" s="254"/>
      <c r="BC16" s="254"/>
      <c r="BD16" s="254"/>
      <c r="BE16" s="255"/>
      <c r="BF16" s="255"/>
      <c r="BG16" s="255"/>
      <c r="BH16" s="255"/>
      <c r="BI16" s="255"/>
      <c r="BJ16" s="255"/>
      <c r="BK16" s="255"/>
      <c r="BL16" s="255"/>
      <c r="BM16" s="255"/>
      <c r="BN16" s="255"/>
      <c r="BO16" s="255"/>
      <c r="BP16" s="255"/>
      <c r="BQ16" s="264">
        <v>10</v>
      </c>
      <c r="BR16" s="265"/>
      <c r="BS16" s="1075"/>
      <c r="BT16" s="1076"/>
      <c r="BU16" s="1076"/>
      <c r="BV16" s="1076"/>
      <c r="BW16" s="1076"/>
      <c r="BX16" s="1076"/>
      <c r="BY16" s="1076"/>
      <c r="BZ16" s="1076"/>
      <c r="CA16" s="1076"/>
      <c r="CB16" s="1076"/>
      <c r="CC16" s="1076"/>
      <c r="CD16" s="1076"/>
      <c r="CE16" s="1076"/>
      <c r="CF16" s="1076"/>
      <c r="CG16" s="1077"/>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256"/>
    </row>
    <row r="17" spans="1:131" s="257" customFormat="1" ht="26.25" customHeight="1" x14ac:dyDescent="0.2">
      <c r="A17" s="263">
        <v>11</v>
      </c>
      <c r="B17" s="1092"/>
      <c r="C17" s="1093"/>
      <c r="D17" s="1093"/>
      <c r="E17" s="1093"/>
      <c r="F17" s="1093"/>
      <c r="G17" s="1093"/>
      <c r="H17" s="1093"/>
      <c r="I17" s="1093"/>
      <c r="J17" s="1093"/>
      <c r="K17" s="1093"/>
      <c r="L17" s="1093"/>
      <c r="M17" s="1093"/>
      <c r="N17" s="1093"/>
      <c r="O17" s="1093"/>
      <c r="P17" s="1094"/>
      <c r="Q17" s="1104"/>
      <c r="R17" s="1105"/>
      <c r="S17" s="1105"/>
      <c r="T17" s="1105"/>
      <c r="U17" s="1105"/>
      <c r="V17" s="1105"/>
      <c r="W17" s="1105"/>
      <c r="X17" s="1105"/>
      <c r="Y17" s="1105"/>
      <c r="Z17" s="1105"/>
      <c r="AA17" s="1105"/>
      <c r="AB17" s="1105"/>
      <c r="AC17" s="1105"/>
      <c r="AD17" s="1105"/>
      <c r="AE17" s="1106"/>
      <c r="AF17" s="1098"/>
      <c r="AG17" s="1099"/>
      <c r="AH17" s="1099"/>
      <c r="AI17" s="1099"/>
      <c r="AJ17" s="1100"/>
      <c r="AK17" s="1147"/>
      <c r="AL17" s="1148"/>
      <c r="AM17" s="1148"/>
      <c r="AN17" s="1148"/>
      <c r="AO17" s="1148"/>
      <c r="AP17" s="1148"/>
      <c r="AQ17" s="1148"/>
      <c r="AR17" s="1148"/>
      <c r="AS17" s="1148"/>
      <c r="AT17" s="1148"/>
      <c r="AU17" s="1145"/>
      <c r="AV17" s="1145"/>
      <c r="AW17" s="1145"/>
      <c r="AX17" s="1145"/>
      <c r="AY17" s="1146"/>
      <c r="AZ17" s="254"/>
      <c r="BA17" s="254"/>
      <c r="BB17" s="254"/>
      <c r="BC17" s="254"/>
      <c r="BD17" s="254"/>
      <c r="BE17" s="255"/>
      <c r="BF17" s="255"/>
      <c r="BG17" s="255"/>
      <c r="BH17" s="255"/>
      <c r="BI17" s="255"/>
      <c r="BJ17" s="255"/>
      <c r="BK17" s="255"/>
      <c r="BL17" s="255"/>
      <c r="BM17" s="255"/>
      <c r="BN17" s="255"/>
      <c r="BO17" s="255"/>
      <c r="BP17" s="255"/>
      <c r="BQ17" s="264">
        <v>11</v>
      </c>
      <c r="BR17" s="265"/>
      <c r="BS17" s="1075"/>
      <c r="BT17" s="1076"/>
      <c r="BU17" s="1076"/>
      <c r="BV17" s="1076"/>
      <c r="BW17" s="1076"/>
      <c r="BX17" s="1076"/>
      <c r="BY17" s="1076"/>
      <c r="BZ17" s="1076"/>
      <c r="CA17" s="1076"/>
      <c r="CB17" s="1076"/>
      <c r="CC17" s="1076"/>
      <c r="CD17" s="1076"/>
      <c r="CE17" s="1076"/>
      <c r="CF17" s="1076"/>
      <c r="CG17" s="1077"/>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256"/>
    </row>
    <row r="18" spans="1:131" s="257" customFormat="1" ht="26.25" customHeight="1" x14ac:dyDescent="0.2">
      <c r="A18" s="263">
        <v>12</v>
      </c>
      <c r="B18" s="1092"/>
      <c r="C18" s="1093"/>
      <c r="D18" s="1093"/>
      <c r="E18" s="1093"/>
      <c r="F18" s="1093"/>
      <c r="G18" s="1093"/>
      <c r="H18" s="1093"/>
      <c r="I18" s="1093"/>
      <c r="J18" s="1093"/>
      <c r="K18" s="1093"/>
      <c r="L18" s="1093"/>
      <c r="M18" s="1093"/>
      <c r="N18" s="1093"/>
      <c r="O18" s="1093"/>
      <c r="P18" s="1094"/>
      <c r="Q18" s="1104"/>
      <c r="R18" s="1105"/>
      <c r="S18" s="1105"/>
      <c r="T18" s="1105"/>
      <c r="U18" s="1105"/>
      <c r="V18" s="1105"/>
      <c r="W18" s="1105"/>
      <c r="X18" s="1105"/>
      <c r="Y18" s="1105"/>
      <c r="Z18" s="1105"/>
      <c r="AA18" s="1105"/>
      <c r="AB18" s="1105"/>
      <c r="AC18" s="1105"/>
      <c r="AD18" s="1105"/>
      <c r="AE18" s="1106"/>
      <c r="AF18" s="1098"/>
      <c r="AG18" s="1099"/>
      <c r="AH18" s="1099"/>
      <c r="AI18" s="1099"/>
      <c r="AJ18" s="1100"/>
      <c r="AK18" s="1147"/>
      <c r="AL18" s="1148"/>
      <c r="AM18" s="1148"/>
      <c r="AN18" s="1148"/>
      <c r="AO18" s="1148"/>
      <c r="AP18" s="1148"/>
      <c r="AQ18" s="1148"/>
      <c r="AR18" s="1148"/>
      <c r="AS18" s="1148"/>
      <c r="AT18" s="1148"/>
      <c r="AU18" s="1145"/>
      <c r="AV18" s="1145"/>
      <c r="AW18" s="1145"/>
      <c r="AX18" s="1145"/>
      <c r="AY18" s="1146"/>
      <c r="AZ18" s="254"/>
      <c r="BA18" s="254"/>
      <c r="BB18" s="254"/>
      <c r="BC18" s="254"/>
      <c r="BD18" s="254"/>
      <c r="BE18" s="255"/>
      <c r="BF18" s="255"/>
      <c r="BG18" s="255"/>
      <c r="BH18" s="255"/>
      <c r="BI18" s="255"/>
      <c r="BJ18" s="255"/>
      <c r="BK18" s="255"/>
      <c r="BL18" s="255"/>
      <c r="BM18" s="255"/>
      <c r="BN18" s="255"/>
      <c r="BO18" s="255"/>
      <c r="BP18" s="255"/>
      <c r="BQ18" s="264">
        <v>12</v>
      </c>
      <c r="BR18" s="265"/>
      <c r="BS18" s="1075"/>
      <c r="BT18" s="1076"/>
      <c r="BU18" s="1076"/>
      <c r="BV18" s="1076"/>
      <c r="BW18" s="1076"/>
      <c r="BX18" s="1076"/>
      <c r="BY18" s="1076"/>
      <c r="BZ18" s="1076"/>
      <c r="CA18" s="1076"/>
      <c r="CB18" s="1076"/>
      <c r="CC18" s="1076"/>
      <c r="CD18" s="1076"/>
      <c r="CE18" s="1076"/>
      <c r="CF18" s="1076"/>
      <c r="CG18" s="1077"/>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256"/>
    </row>
    <row r="19" spans="1:131" s="257" customFormat="1" ht="26.25" customHeight="1" x14ac:dyDescent="0.2">
      <c r="A19" s="263">
        <v>13</v>
      </c>
      <c r="B19" s="1092"/>
      <c r="C19" s="1093"/>
      <c r="D19" s="1093"/>
      <c r="E19" s="1093"/>
      <c r="F19" s="1093"/>
      <c r="G19" s="1093"/>
      <c r="H19" s="1093"/>
      <c r="I19" s="1093"/>
      <c r="J19" s="1093"/>
      <c r="K19" s="1093"/>
      <c r="L19" s="1093"/>
      <c r="M19" s="1093"/>
      <c r="N19" s="1093"/>
      <c r="O19" s="1093"/>
      <c r="P19" s="1094"/>
      <c r="Q19" s="1104"/>
      <c r="R19" s="1105"/>
      <c r="S19" s="1105"/>
      <c r="T19" s="1105"/>
      <c r="U19" s="1105"/>
      <c r="V19" s="1105"/>
      <c r="W19" s="1105"/>
      <c r="X19" s="1105"/>
      <c r="Y19" s="1105"/>
      <c r="Z19" s="1105"/>
      <c r="AA19" s="1105"/>
      <c r="AB19" s="1105"/>
      <c r="AC19" s="1105"/>
      <c r="AD19" s="1105"/>
      <c r="AE19" s="1106"/>
      <c r="AF19" s="1098"/>
      <c r="AG19" s="1099"/>
      <c r="AH19" s="1099"/>
      <c r="AI19" s="1099"/>
      <c r="AJ19" s="1100"/>
      <c r="AK19" s="1147"/>
      <c r="AL19" s="1148"/>
      <c r="AM19" s="1148"/>
      <c r="AN19" s="1148"/>
      <c r="AO19" s="1148"/>
      <c r="AP19" s="1148"/>
      <c r="AQ19" s="1148"/>
      <c r="AR19" s="1148"/>
      <c r="AS19" s="1148"/>
      <c r="AT19" s="1148"/>
      <c r="AU19" s="1145"/>
      <c r="AV19" s="1145"/>
      <c r="AW19" s="1145"/>
      <c r="AX19" s="1145"/>
      <c r="AY19" s="1146"/>
      <c r="AZ19" s="254"/>
      <c r="BA19" s="254"/>
      <c r="BB19" s="254"/>
      <c r="BC19" s="254"/>
      <c r="BD19" s="254"/>
      <c r="BE19" s="255"/>
      <c r="BF19" s="255"/>
      <c r="BG19" s="255"/>
      <c r="BH19" s="255"/>
      <c r="BI19" s="255"/>
      <c r="BJ19" s="255"/>
      <c r="BK19" s="255"/>
      <c r="BL19" s="255"/>
      <c r="BM19" s="255"/>
      <c r="BN19" s="255"/>
      <c r="BO19" s="255"/>
      <c r="BP19" s="255"/>
      <c r="BQ19" s="264">
        <v>13</v>
      </c>
      <c r="BR19" s="265"/>
      <c r="BS19" s="1075"/>
      <c r="BT19" s="1076"/>
      <c r="BU19" s="1076"/>
      <c r="BV19" s="1076"/>
      <c r="BW19" s="1076"/>
      <c r="BX19" s="1076"/>
      <c r="BY19" s="1076"/>
      <c r="BZ19" s="1076"/>
      <c r="CA19" s="1076"/>
      <c r="CB19" s="1076"/>
      <c r="CC19" s="1076"/>
      <c r="CD19" s="1076"/>
      <c r="CE19" s="1076"/>
      <c r="CF19" s="1076"/>
      <c r="CG19" s="1077"/>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256"/>
    </row>
    <row r="20" spans="1:131" s="257" customFormat="1" ht="26.25" customHeight="1" x14ac:dyDescent="0.2">
      <c r="A20" s="263">
        <v>14</v>
      </c>
      <c r="B20" s="1092"/>
      <c r="C20" s="1093"/>
      <c r="D20" s="1093"/>
      <c r="E20" s="1093"/>
      <c r="F20" s="1093"/>
      <c r="G20" s="1093"/>
      <c r="H20" s="1093"/>
      <c r="I20" s="1093"/>
      <c r="J20" s="1093"/>
      <c r="K20" s="1093"/>
      <c r="L20" s="1093"/>
      <c r="M20" s="1093"/>
      <c r="N20" s="1093"/>
      <c r="O20" s="1093"/>
      <c r="P20" s="1094"/>
      <c r="Q20" s="1104"/>
      <c r="R20" s="1105"/>
      <c r="S20" s="1105"/>
      <c r="T20" s="1105"/>
      <c r="U20" s="1105"/>
      <c r="V20" s="1105"/>
      <c r="W20" s="1105"/>
      <c r="X20" s="1105"/>
      <c r="Y20" s="1105"/>
      <c r="Z20" s="1105"/>
      <c r="AA20" s="1105"/>
      <c r="AB20" s="1105"/>
      <c r="AC20" s="1105"/>
      <c r="AD20" s="1105"/>
      <c r="AE20" s="1106"/>
      <c r="AF20" s="1098"/>
      <c r="AG20" s="1099"/>
      <c r="AH20" s="1099"/>
      <c r="AI20" s="1099"/>
      <c r="AJ20" s="1100"/>
      <c r="AK20" s="1147"/>
      <c r="AL20" s="1148"/>
      <c r="AM20" s="1148"/>
      <c r="AN20" s="1148"/>
      <c r="AO20" s="1148"/>
      <c r="AP20" s="1148"/>
      <c r="AQ20" s="1148"/>
      <c r="AR20" s="1148"/>
      <c r="AS20" s="1148"/>
      <c r="AT20" s="1148"/>
      <c r="AU20" s="1145"/>
      <c r="AV20" s="1145"/>
      <c r="AW20" s="1145"/>
      <c r="AX20" s="1145"/>
      <c r="AY20" s="1146"/>
      <c r="AZ20" s="254"/>
      <c r="BA20" s="254"/>
      <c r="BB20" s="254"/>
      <c r="BC20" s="254"/>
      <c r="BD20" s="254"/>
      <c r="BE20" s="255"/>
      <c r="BF20" s="255"/>
      <c r="BG20" s="255"/>
      <c r="BH20" s="255"/>
      <c r="BI20" s="255"/>
      <c r="BJ20" s="255"/>
      <c r="BK20" s="255"/>
      <c r="BL20" s="255"/>
      <c r="BM20" s="255"/>
      <c r="BN20" s="255"/>
      <c r="BO20" s="255"/>
      <c r="BP20" s="255"/>
      <c r="BQ20" s="264">
        <v>14</v>
      </c>
      <c r="BR20" s="265"/>
      <c r="BS20" s="1075"/>
      <c r="BT20" s="1076"/>
      <c r="BU20" s="1076"/>
      <c r="BV20" s="1076"/>
      <c r="BW20" s="1076"/>
      <c r="BX20" s="1076"/>
      <c r="BY20" s="1076"/>
      <c r="BZ20" s="1076"/>
      <c r="CA20" s="1076"/>
      <c r="CB20" s="1076"/>
      <c r="CC20" s="1076"/>
      <c r="CD20" s="1076"/>
      <c r="CE20" s="1076"/>
      <c r="CF20" s="1076"/>
      <c r="CG20" s="1077"/>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256"/>
    </row>
    <row r="21" spans="1:131" s="257" customFormat="1" ht="26.25" customHeight="1" thickBot="1" x14ac:dyDescent="0.25">
      <c r="A21" s="263">
        <v>15</v>
      </c>
      <c r="B21" s="1092"/>
      <c r="C21" s="1093"/>
      <c r="D21" s="1093"/>
      <c r="E21" s="1093"/>
      <c r="F21" s="1093"/>
      <c r="G21" s="1093"/>
      <c r="H21" s="1093"/>
      <c r="I21" s="1093"/>
      <c r="J21" s="1093"/>
      <c r="K21" s="1093"/>
      <c r="L21" s="1093"/>
      <c r="M21" s="1093"/>
      <c r="N21" s="1093"/>
      <c r="O21" s="1093"/>
      <c r="P21" s="1094"/>
      <c r="Q21" s="1104"/>
      <c r="R21" s="1105"/>
      <c r="S21" s="1105"/>
      <c r="T21" s="1105"/>
      <c r="U21" s="1105"/>
      <c r="V21" s="1105"/>
      <c r="W21" s="1105"/>
      <c r="X21" s="1105"/>
      <c r="Y21" s="1105"/>
      <c r="Z21" s="1105"/>
      <c r="AA21" s="1105"/>
      <c r="AB21" s="1105"/>
      <c r="AC21" s="1105"/>
      <c r="AD21" s="1105"/>
      <c r="AE21" s="1106"/>
      <c r="AF21" s="1098"/>
      <c r="AG21" s="1099"/>
      <c r="AH21" s="1099"/>
      <c r="AI21" s="1099"/>
      <c r="AJ21" s="1100"/>
      <c r="AK21" s="1147"/>
      <c r="AL21" s="1148"/>
      <c r="AM21" s="1148"/>
      <c r="AN21" s="1148"/>
      <c r="AO21" s="1148"/>
      <c r="AP21" s="1148"/>
      <c r="AQ21" s="1148"/>
      <c r="AR21" s="1148"/>
      <c r="AS21" s="1148"/>
      <c r="AT21" s="1148"/>
      <c r="AU21" s="1145"/>
      <c r="AV21" s="1145"/>
      <c r="AW21" s="1145"/>
      <c r="AX21" s="1145"/>
      <c r="AY21" s="1146"/>
      <c r="AZ21" s="254"/>
      <c r="BA21" s="254"/>
      <c r="BB21" s="254"/>
      <c r="BC21" s="254"/>
      <c r="BD21" s="254"/>
      <c r="BE21" s="255"/>
      <c r="BF21" s="255"/>
      <c r="BG21" s="255"/>
      <c r="BH21" s="255"/>
      <c r="BI21" s="255"/>
      <c r="BJ21" s="255"/>
      <c r="BK21" s="255"/>
      <c r="BL21" s="255"/>
      <c r="BM21" s="255"/>
      <c r="BN21" s="255"/>
      <c r="BO21" s="255"/>
      <c r="BP21" s="255"/>
      <c r="BQ21" s="264">
        <v>15</v>
      </c>
      <c r="BR21" s="265"/>
      <c r="BS21" s="1075"/>
      <c r="BT21" s="1076"/>
      <c r="BU21" s="1076"/>
      <c r="BV21" s="1076"/>
      <c r="BW21" s="1076"/>
      <c r="BX21" s="1076"/>
      <c r="BY21" s="1076"/>
      <c r="BZ21" s="1076"/>
      <c r="CA21" s="1076"/>
      <c r="CB21" s="1076"/>
      <c r="CC21" s="1076"/>
      <c r="CD21" s="1076"/>
      <c r="CE21" s="1076"/>
      <c r="CF21" s="1076"/>
      <c r="CG21" s="1077"/>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256"/>
    </row>
    <row r="22" spans="1:131" s="257" customFormat="1" ht="26.25" customHeight="1" x14ac:dyDescent="0.2">
      <c r="A22" s="263">
        <v>16</v>
      </c>
      <c r="B22" s="1092"/>
      <c r="C22" s="1093"/>
      <c r="D22" s="1093"/>
      <c r="E22" s="1093"/>
      <c r="F22" s="1093"/>
      <c r="G22" s="1093"/>
      <c r="H22" s="1093"/>
      <c r="I22" s="1093"/>
      <c r="J22" s="1093"/>
      <c r="K22" s="1093"/>
      <c r="L22" s="1093"/>
      <c r="M22" s="1093"/>
      <c r="N22" s="1093"/>
      <c r="O22" s="1093"/>
      <c r="P22" s="1094"/>
      <c r="Q22" s="1142"/>
      <c r="R22" s="1143"/>
      <c r="S22" s="1143"/>
      <c r="T22" s="1143"/>
      <c r="U22" s="1143"/>
      <c r="V22" s="1143"/>
      <c r="W22" s="1143"/>
      <c r="X22" s="1143"/>
      <c r="Y22" s="1143"/>
      <c r="Z22" s="1143"/>
      <c r="AA22" s="1143"/>
      <c r="AB22" s="1143"/>
      <c r="AC22" s="1143"/>
      <c r="AD22" s="1143"/>
      <c r="AE22" s="1144"/>
      <c r="AF22" s="1098"/>
      <c r="AG22" s="1099"/>
      <c r="AH22" s="1099"/>
      <c r="AI22" s="1099"/>
      <c r="AJ22" s="1100"/>
      <c r="AK22" s="1138"/>
      <c r="AL22" s="1139"/>
      <c r="AM22" s="1139"/>
      <c r="AN22" s="1139"/>
      <c r="AO22" s="1139"/>
      <c r="AP22" s="1139"/>
      <c r="AQ22" s="1139"/>
      <c r="AR22" s="1139"/>
      <c r="AS22" s="1139"/>
      <c r="AT22" s="1139"/>
      <c r="AU22" s="1140"/>
      <c r="AV22" s="1140"/>
      <c r="AW22" s="1140"/>
      <c r="AX22" s="1140"/>
      <c r="AY22" s="1141"/>
      <c r="AZ22" s="1090" t="s">
        <v>394</v>
      </c>
      <c r="BA22" s="1090"/>
      <c r="BB22" s="1090"/>
      <c r="BC22" s="1090"/>
      <c r="BD22" s="1091"/>
      <c r="BE22" s="255"/>
      <c r="BF22" s="255"/>
      <c r="BG22" s="255"/>
      <c r="BH22" s="255"/>
      <c r="BI22" s="255"/>
      <c r="BJ22" s="255"/>
      <c r="BK22" s="255"/>
      <c r="BL22" s="255"/>
      <c r="BM22" s="255"/>
      <c r="BN22" s="255"/>
      <c r="BO22" s="255"/>
      <c r="BP22" s="255"/>
      <c r="BQ22" s="264">
        <v>16</v>
      </c>
      <c r="BR22" s="265"/>
      <c r="BS22" s="1075"/>
      <c r="BT22" s="1076"/>
      <c r="BU22" s="1076"/>
      <c r="BV22" s="1076"/>
      <c r="BW22" s="1076"/>
      <c r="BX22" s="1076"/>
      <c r="BY22" s="1076"/>
      <c r="BZ22" s="1076"/>
      <c r="CA22" s="1076"/>
      <c r="CB22" s="1076"/>
      <c r="CC22" s="1076"/>
      <c r="CD22" s="1076"/>
      <c r="CE22" s="1076"/>
      <c r="CF22" s="1076"/>
      <c r="CG22" s="1077"/>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256"/>
    </row>
    <row r="23" spans="1:131" s="257" customFormat="1" ht="26.25" customHeight="1" thickBot="1" x14ac:dyDescent="0.25">
      <c r="A23" s="266" t="s">
        <v>395</v>
      </c>
      <c r="B23" s="1005" t="s">
        <v>396</v>
      </c>
      <c r="C23" s="1006"/>
      <c r="D23" s="1006"/>
      <c r="E23" s="1006"/>
      <c r="F23" s="1006"/>
      <c r="G23" s="1006"/>
      <c r="H23" s="1006"/>
      <c r="I23" s="1006"/>
      <c r="J23" s="1006"/>
      <c r="K23" s="1006"/>
      <c r="L23" s="1006"/>
      <c r="M23" s="1006"/>
      <c r="N23" s="1006"/>
      <c r="O23" s="1006"/>
      <c r="P23" s="1007"/>
      <c r="Q23" s="1129">
        <v>5246</v>
      </c>
      <c r="R23" s="1130"/>
      <c r="S23" s="1130"/>
      <c r="T23" s="1130"/>
      <c r="U23" s="1130"/>
      <c r="V23" s="1130">
        <v>5221</v>
      </c>
      <c r="W23" s="1130"/>
      <c r="X23" s="1130"/>
      <c r="Y23" s="1130"/>
      <c r="Z23" s="1130"/>
      <c r="AA23" s="1130">
        <v>25</v>
      </c>
      <c r="AB23" s="1130"/>
      <c r="AC23" s="1130"/>
      <c r="AD23" s="1130"/>
      <c r="AE23" s="1131"/>
      <c r="AF23" s="1132">
        <v>24</v>
      </c>
      <c r="AG23" s="1130"/>
      <c r="AH23" s="1130"/>
      <c r="AI23" s="1130"/>
      <c r="AJ23" s="1133"/>
      <c r="AK23" s="1134"/>
      <c r="AL23" s="1135"/>
      <c r="AM23" s="1135"/>
      <c r="AN23" s="1135"/>
      <c r="AO23" s="1135"/>
      <c r="AP23" s="1130">
        <v>3274</v>
      </c>
      <c r="AQ23" s="1130"/>
      <c r="AR23" s="1130"/>
      <c r="AS23" s="1130"/>
      <c r="AT23" s="1130"/>
      <c r="AU23" s="1136"/>
      <c r="AV23" s="1136"/>
      <c r="AW23" s="1136"/>
      <c r="AX23" s="1136"/>
      <c r="AY23" s="1137"/>
      <c r="AZ23" s="1126" t="s">
        <v>397</v>
      </c>
      <c r="BA23" s="1127"/>
      <c r="BB23" s="1127"/>
      <c r="BC23" s="1127"/>
      <c r="BD23" s="1128"/>
      <c r="BE23" s="255"/>
      <c r="BF23" s="255"/>
      <c r="BG23" s="255"/>
      <c r="BH23" s="255"/>
      <c r="BI23" s="255"/>
      <c r="BJ23" s="255"/>
      <c r="BK23" s="255"/>
      <c r="BL23" s="255"/>
      <c r="BM23" s="255"/>
      <c r="BN23" s="255"/>
      <c r="BO23" s="255"/>
      <c r="BP23" s="255"/>
      <c r="BQ23" s="264">
        <v>17</v>
      </c>
      <c r="BR23" s="265"/>
      <c r="BS23" s="1075"/>
      <c r="BT23" s="1076"/>
      <c r="BU23" s="1076"/>
      <c r="BV23" s="1076"/>
      <c r="BW23" s="1076"/>
      <c r="BX23" s="1076"/>
      <c r="BY23" s="1076"/>
      <c r="BZ23" s="1076"/>
      <c r="CA23" s="1076"/>
      <c r="CB23" s="1076"/>
      <c r="CC23" s="1076"/>
      <c r="CD23" s="1076"/>
      <c r="CE23" s="1076"/>
      <c r="CF23" s="1076"/>
      <c r="CG23" s="1077"/>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256"/>
    </row>
    <row r="24" spans="1:131" s="257" customFormat="1" ht="26.25" customHeight="1" x14ac:dyDescent="0.2">
      <c r="A24" s="1125" t="s">
        <v>398</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54"/>
      <c r="BA24" s="254"/>
      <c r="BB24" s="254"/>
      <c r="BC24" s="254"/>
      <c r="BD24" s="254"/>
      <c r="BE24" s="255"/>
      <c r="BF24" s="255"/>
      <c r="BG24" s="255"/>
      <c r="BH24" s="255"/>
      <c r="BI24" s="255"/>
      <c r="BJ24" s="255"/>
      <c r="BK24" s="255"/>
      <c r="BL24" s="255"/>
      <c r="BM24" s="255"/>
      <c r="BN24" s="255"/>
      <c r="BO24" s="255"/>
      <c r="BP24" s="255"/>
      <c r="BQ24" s="264">
        <v>18</v>
      </c>
      <c r="BR24" s="265"/>
      <c r="BS24" s="1075"/>
      <c r="BT24" s="1076"/>
      <c r="BU24" s="1076"/>
      <c r="BV24" s="1076"/>
      <c r="BW24" s="1076"/>
      <c r="BX24" s="1076"/>
      <c r="BY24" s="1076"/>
      <c r="BZ24" s="1076"/>
      <c r="CA24" s="1076"/>
      <c r="CB24" s="1076"/>
      <c r="CC24" s="1076"/>
      <c r="CD24" s="1076"/>
      <c r="CE24" s="1076"/>
      <c r="CF24" s="1076"/>
      <c r="CG24" s="1077"/>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256"/>
    </row>
    <row r="25" spans="1:131" s="249" customFormat="1" ht="26.25" customHeight="1" thickBot="1" x14ac:dyDescent="0.25">
      <c r="A25" s="1124" t="s">
        <v>399</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54"/>
      <c r="BK25" s="254"/>
      <c r="BL25" s="254"/>
      <c r="BM25" s="254"/>
      <c r="BN25" s="254"/>
      <c r="BO25" s="267"/>
      <c r="BP25" s="267"/>
      <c r="BQ25" s="264">
        <v>19</v>
      </c>
      <c r="BR25" s="265"/>
      <c r="BS25" s="1075"/>
      <c r="BT25" s="1076"/>
      <c r="BU25" s="1076"/>
      <c r="BV25" s="1076"/>
      <c r="BW25" s="1076"/>
      <c r="BX25" s="1076"/>
      <c r="BY25" s="1076"/>
      <c r="BZ25" s="1076"/>
      <c r="CA25" s="1076"/>
      <c r="CB25" s="1076"/>
      <c r="CC25" s="1076"/>
      <c r="CD25" s="1076"/>
      <c r="CE25" s="1076"/>
      <c r="CF25" s="1076"/>
      <c r="CG25" s="1077"/>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248"/>
    </row>
    <row r="26" spans="1:131" s="249" customFormat="1" ht="26.25" customHeight="1" x14ac:dyDescent="0.2">
      <c r="A26" s="1056" t="s">
        <v>376</v>
      </c>
      <c r="B26" s="1057"/>
      <c r="C26" s="1057"/>
      <c r="D26" s="1057"/>
      <c r="E26" s="1057"/>
      <c r="F26" s="1057"/>
      <c r="G26" s="1057"/>
      <c r="H26" s="1057"/>
      <c r="I26" s="1057"/>
      <c r="J26" s="1057"/>
      <c r="K26" s="1057"/>
      <c r="L26" s="1057"/>
      <c r="M26" s="1057"/>
      <c r="N26" s="1057"/>
      <c r="O26" s="1057"/>
      <c r="P26" s="1058"/>
      <c r="Q26" s="1062" t="s">
        <v>400</v>
      </c>
      <c r="R26" s="1063"/>
      <c r="S26" s="1063"/>
      <c r="T26" s="1063"/>
      <c r="U26" s="1064"/>
      <c r="V26" s="1062" t="s">
        <v>401</v>
      </c>
      <c r="W26" s="1063"/>
      <c r="X26" s="1063"/>
      <c r="Y26" s="1063"/>
      <c r="Z26" s="1064"/>
      <c r="AA26" s="1062" t="s">
        <v>402</v>
      </c>
      <c r="AB26" s="1063"/>
      <c r="AC26" s="1063"/>
      <c r="AD26" s="1063"/>
      <c r="AE26" s="1063"/>
      <c r="AF26" s="1120" t="s">
        <v>403</v>
      </c>
      <c r="AG26" s="1069"/>
      <c r="AH26" s="1069"/>
      <c r="AI26" s="1069"/>
      <c r="AJ26" s="1121"/>
      <c r="AK26" s="1063" t="s">
        <v>404</v>
      </c>
      <c r="AL26" s="1063"/>
      <c r="AM26" s="1063"/>
      <c r="AN26" s="1063"/>
      <c r="AO26" s="1064"/>
      <c r="AP26" s="1062" t="s">
        <v>405</v>
      </c>
      <c r="AQ26" s="1063"/>
      <c r="AR26" s="1063"/>
      <c r="AS26" s="1063"/>
      <c r="AT26" s="1064"/>
      <c r="AU26" s="1062" t="s">
        <v>406</v>
      </c>
      <c r="AV26" s="1063"/>
      <c r="AW26" s="1063"/>
      <c r="AX26" s="1063"/>
      <c r="AY26" s="1064"/>
      <c r="AZ26" s="1062" t="s">
        <v>407</v>
      </c>
      <c r="BA26" s="1063"/>
      <c r="BB26" s="1063"/>
      <c r="BC26" s="1063"/>
      <c r="BD26" s="1064"/>
      <c r="BE26" s="1062" t="s">
        <v>383</v>
      </c>
      <c r="BF26" s="1063"/>
      <c r="BG26" s="1063"/>
      <c r="BH26" s="1063"/>
      <c r="BI26" s="1078"/>
      <c r="BJ26" s="254"/>
      <c r="BK26" s="254"/>
      <c r="BL26" s="254"/>
      <c r="BM26" s="254"/>
      <c r="BN26" s="254"/>
      <c r="BO26" s="267"/>
      <c r="BP26" s="267"/>
      <c r="BQ26" s="264">
        <v>20</v>
      </c>
      <c r="BR26" s="265"/>
      <c r="BS26" s="1075"/>
      <c r="BT26" s="1076"/>
      <c r="BU26" s="1076"/>
      <c r="BV26" s="1076"/>
      <c r="BW26" s="1076"/>
      <c r="BX26" s="1076"/>
      <c r="BY26" s="1076"/>
      <c r="BZ26" s="1076"/>
      <c r="CA26" s="1076"/>
      <c r="CB26" s="1076"/>
      <c r="CC26" s="1076"/>
      <c r="CD26" s="1076"/>
      <c r="CE26" s="1076"/>
      <c r="CF26" s="1076"/>
      <c r="CG26" s="1077"/>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248"/>
    </row>
    <row r="27" spans="1:131" s="249" customFormat="1" ht="26.25" customHeight="1" thickBot="1" x14ac:dyDescent="0.25">
      <c r="A27" s="1059"/>
      <c r="B27" s="1060"/>
      <c r="C27" s="1060"/>
      <c r="D27" s="1060"/>
      <c r="E27" s="1060"/>
      <c r="F27" s="1060"/>
      <c r="G27" s="1060"/>
      <c r="H27" s="1060"/>
      <c r="I27" s="1060"/>
      <c r="J27" s="1060"/>
      <c r="K27" s="1060"/>
      <c r="L27" s="1060"/>
      <c r="M27" s="1060"/>
      <c r="N27" s="1060"/>
      <c r="O27" s="1060"/>
      <c r="P27" s="1061"/>
      <c r="Q27" s="1065"/>
      <c r="R27" s="1066"/>
      <c r="S27" s="1066"/>
      <c r="T27" s="1066"/>
      <c r="U27" s="1067"/>
      <c r="V27" s="1065"/>
      <c r="W27" s="1066"/>
      <c r="X27" s="1066"/>
      <c r="Y27" s="1066"/>
      <c r="Z27" s="1067"/>
      <c r="AA27" s="1065"/>
      <c r="AB27" s="1066"/>
      <c r="AC27" s="1066"/>
      <c r="AD27" s="1066"/>
      <c r="AE27" s="1066"/>
      <c r="AF27" s="1122"/>
      <c r="AG27" s="1072"/>
      <c r="AH27" s="1072"/>
      <c r="AI27" s="1072"/>
      <c r="AJ27" s="1123"/>
      <c r="AK27" s="1066"/>
      <c r="AL27" s="1066"/>
      <c r="AM27" s="1066"/>
      <c r="AN27" s="1066"/>
      <c r="AO27" s="1067"/>
      <c r="AP27" s="1065"/>
      <c r="AQ27" s="1066"/>
      <c r="AR27" s="1066"/>
      <c r="AS27" s="1066"/>
      <c r="AT27" s="1067"/>
      <c r="AU27" s="1065"/>
      <c r="AV27" s="1066"/>
      <c r="AW27" s="1066"/>
      <c r="AX27" s="1066"/>
      <c r="AY27" s="1067"/>
      <c r="AZ27" s="1065"/>
      <c r="BA27" s="1066"/>
      <c r="BB27" s="1066"/>
      <c r="BC27" s="1066"/>
      <c r="BD27" s="1067"/>
      <c r="BE27" s="1065"/>
      <c r="BF27" s="1066"/>
      <c r="BG27" s="1066"/>
      <c r="BH27" s="1066"/>
      <c r="BI27" s="1079"/>
      <c r="BJ27" s="254"/>
      <c r="BK27" s="254"/>
      <c r="BL27" s="254"/>
      <c r="BM27" s="254"/>
      <c r="BN27" s="254"/>
      <c r="BO27" s="267"/>
      <c r="BP27" s="267"/>
      <c r="BQ27" s="264">
        <v>21</v>
      </c>
      <c r="BR27" s="265"/>
      <c r="BS27" s="1075"/>
      <c r="BT27" s="1076"/>
      <c r="BU27" s="1076"/>
      <c r="BV27" s="1076"/>
      <c r="BW27" s="1076"/>
      <c r="BX27" s="1076"/>
      <c r="BY27" s="1076"/>
      <c r="BZ27" s="1076"/>
      <c r="CA27" s="1076"/>
      <c r="CB27" s="1076"/>
      <c r="CC27" s="1076"/>
      <c r="CD27" s="1076"/>
      <c r="CE27" s="1076"/>
      <c r="CF27" s="1076"/>
      <c r="CG27" s="1077"/>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248"/>
    </row>
    <row r="28" spans="1:131" s="249" customFormat="1" ht="26.25" customHeight="1" thickTop="1" x14ac:dyDescent="0.2">
      <c r="A28" s="268">
        <v>1</v>
      </c>
      <c r="B28" s="1111" t="s">
        <v>408</v>
      </c>
      <c r="C28" s="1112"/>
      <c r="D28" s="1112"/>
      <c r="E28" s="1112"/>
      <c r="F28" s="1112"/>
      <c r="G28" s="1112"/>
      <c r="H28" s="1112"/>
      <c r="I28" s="1112"/>
      <c r="J28" s="1112"/>
      <c r="K28" s="1112"/>
      <c r="L28" s="1112"/>
      <c r="M28" s="1112"/>
      <c r="N28" s="1112"/>
      <c r="O28" s="1112"/>
      <c r="P28" s="1113"/>
      <c r="Q28" s="1114">
        <v>832</v>
      </c>
      <c r="R28" s="1115"/>
      <c r="S28" s="1115"/>
      <c r="T28" s="1115"/>
      <c r="U28" s="1115"/>
      <c r="V28" s="1115">
        <v>792</v>
      </c>
      <c r="W28" s="1115"/>
      <c r="X28" s="1115"/>
      <c r="Y28" s="1115"/>
      <c r="Z28" s="1115"/>
      <c r="AA28" s="1115">
        <v>40</v>
      </c>
      <c r="AB28" s="1115"/>
      <c r="AC28" s="1115"/>
      <c r="AD28" s="1115"/>
      <c r="AE28" s="1116"/>
      <c r="AF28" s="1117">
        <v>40</v>
      </c>
      <c r="AG28" s="1115"/>
      <c r="AH28" s="1115"/>
      <c r="AI28" s="1115"/>
      <c r="AJ28" s="1118"/>
      <c r="AK28" s="1119">
        <v>59</v>
      </c>
      <c r="AL28" s="1107"/>
      <c r="AM28" s="1107"/>
      <c r="AN28" s="1107"/>
      <c r="AO28" s="1107"/>
      <c r="AP28" s="1107" t="s">
        <v>580</v>
      </c>
      <c r="AQ28" s="1107"/>
      <c r="AR28" s="1107"/>
      <c r="AS28" s="1107"/>
      <c r="AT28" s="1107"/>
      <c r="AU28" s="1107" t="s">
        <v>580</v>
      </c>
      <c r="AV28" s="1107"/>
      <c r="AW28" s="1107"/>
      <c r="AX28" s="1107"/>
      <c r="AY28" s="1107"/>
      <c r="AZ28" s="1108" t="s">
        <v>580</v>
      </c>
      <c r="BA28" s="1108"/>
      <c r="BB28" s="1108"/>
      <c r="BC28" s="1108"/>
      <c r="BD28" s="1108"/>
      <c r="BE28" s="1109"/>
      <c r="BF28" s="1109"/>
      <c r="BG28" s="1109"/>
      <c r="BH28" s="1109"/>
      <c r="BI28" s="1110"/>
      <c r="BJ28" s="254"/>
      <c r="BK28" s="254"/>
      <c r="BL28" s="254"/>
      <c r="BM28" s="254"/>
      <c r="BN28" s="254"/>
      <c r="BO28" s="267"/>
      <c r="BP28" s="267"/>
      <c r="BQ28" s="264">
        <v>22</v>
      </c>
      <c r="BR28" s="265"/>
      <c r="BS28" s="1075"/>
      <c r="BT28" s="1076"/>
      <c r="BU28" s="1076"/>
      <c r="BV28" s="1076"/>
      <c r="BW28" s="1076"/>
      <c r="BX28" s="1076"/>
      <c r="BY28" s="1076"/>
      <c r="BZ28" s="1076"/>
      <c r="CA28" s="1076"/>
      <c r="CB28" s="1076"/>
      <c r="CC28" s="1076"/>
      <c r="CD28" s="1076"/>
      <c r="CE28" s="1076"/>
      <c r="CF28" s="1076"/>
      <c r="CG28" s="1077"/>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248"/>
    </row>
    <row r="29" spans="1:131" s="249" customFormat="1" ht="26.25" customHeight="1" x14ac:dyDescent="0.2">
      <c r="A29" s="268">
        <v>2</v>
      </c>
      <c r="B29" s="1092" t="s">
        <v>409</v>
      </c>
      <c r="C29" s="1093"/>
      <c r="D29" s="1093"/>
      <c r="E29" s="1093"/>
      <c r="F29" s="1093"/>
      <c r="G29" s="1093"/>
      <c r="H29" s="1093"/>
      <c r="I29" s="1093"/>
      <c r="J29" s="1093"/>
      <c r="K29" s="1093"/>
      <c r="L29" s="1093"/>
      <c r="M29" s="1093"/>
      <c r="N29" s="1093"/>
      <c r="O29" s="1093"/>
      <c r="P29" s="1094"/>
      <c r="Q29" s="1104">
        <v>419</v>
      </c>
      <c r="R29" s="1105"/>
      <c r="S29" s="1105"/>
      <c r="T29" s="1105"/>
      <c r="U29" s="1105"/>
      <c r="V29" s="1105">
        <v>408</v>
      </c>
      <c r="W29" s="1105"/>
      <c r="X29" s="1105"/>
      <c r="Y29" s="1105"/>
      <c r="Z29" s="1105"/>
      <c r="AA29" s="1105">
        <v>11</v>
      </c>
      <c r="AB29" s="1105"/>
      <c r="AC29" s="1105"/>
      <c r="AD29" s="1105"/>
      <c r="AE29" s="1106"/>
      <c r="AF29" s="1098">
        <v>12</v>
      </c>
      <c r="AG29" s="1099"/>
      <c r="AH29" s="1099"/>
      <c r="AI29" s="1099"/>
      <c r="AJ29" s="1100"/>
      <c r="AK29" s="1041">
        <v>67</v>
      </c>
      <c r="AL29" s="1032"/>
      <c r="AM29" s="1032"/>
      <c r="AN29" s="1032"/>
      <c r="AO29" s="1032"/>
      <c r="AP29" s="1032" t="s">
        <v>580</v>
      </c>
      <c r="AQ29" s="1032"/>
      <c r="AR29" s="1032"/>
      <c r="AS29" s="1032"/>
      <c r="AT29" s="1032"/>
      <c r="AU29" s="1032" t="s">
        <v>580</v>
      </c>
      <c r="AV29" s="1032"/>
      <c r="AW29" s="1032"/>
      <c r="AX29" s="1032"/>
      <c r="AY29" s="1032"/>
      <c r="AZ29" s="1103" t="s">
        <v>580</v>
      </c>
      <c r="BA29" s="1103"/>
      <c r="BB29" s="1103"/>
      <c r="BC29" s="1103"/>
      <c r="BD29" s="1103"/>
      <c r="BE29" s="1087"/>
      <c r="BF29" s="1087"/>
      <c r="BG29" s="1087"/>
      <c r="BH29" s="1087"/>
      <c r="BI29" s="1088"/>
      <c r="BJ29" s="254"/>
      <c r="BK29" s="254"/>
      <c r="BL29" s="254"/>
      <c r="BM29" s="254"/>
      <c r="BN29" s="254"/>
      <c r="BO29" s="267"/>
      <c r="BP29" s="267"/>
      <c r="BQ29" s="264">
        <v>23</v>
      </c>
      <c r="BR29" s="265"/>
      <c r="BS29" s="1075"/>
      <c r="BT29" s="1076"/>
      <c r="BU29" s="1076"/>
      <c r="BV29" s="1076"/>
      <c r="BW29" s="1076"/>
      <c r="BX29" s="1076"/>
      <c r="BY29" s="1076"/>
      <c r="BZ29" s="1076"/>
      <c r="CA29" s="1076"/>
      <c r="CB29" s="1076"/>
      <c r="CC29" s="1076"/>
      <c r="CD29" s="1076"/>
      <c r="CE29" s="1076"/>
      <c r="CF29" s="1076"/>
      <c r="CG29" s="1077"/>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248"/>
    </row>
    <row r="30" spans="1:131" s="249" customFormat="1" ht="26.25" customHeight="1" x14ac:dyDescent="0.2">
      <c r="A30" s="268">
        <v>3</v>
      </c>
      <c r="B30" s="1092" t="s">
        <v>410</v>
      </c>
      <c r="C30" s="1093"/>
      <c r="D30" s="1093"/>
      <c r="E30" s="1093"/>
      <c r="F30" s="1093"/>
      <c r="G30" s="1093"/>
      <c r="H30" s="1093"/>
      <c r="I30" s="1093"/>
      <c r="J30" s="1093"/>
      <c r="K30" s="1093"/>
      <c r="L30" s="1093"/>
      <c r="M30" s="1093"/>
      <c r="N30" s="1093"/>
      <c r="O30" s="1093"/>
      <c r="P30" s="1094"/>
      <c r="Q30" s="1104">
        <v>62</v>
      </c>
      <c r="R30" s="1105"/>
      <c r="S30" s="1105"/>
      <c r="T30" s="1105"/>
      <c r="U30" s="1105"/>
      <c r="V30" s="1105">
        <v>62</v>
      </c>
      <c r="W30" s="1105"/>
      <c r="X30" s="1105"/>
      <c r="Y30" s="1105"/>
      <c r="Z30" s="1105"/>
      <c r="AA30" s="1105">
        <v>0</v>
      </c>
      <c r="AB30" s="1105"/>
      <c r="AC30" s="1105"/>
      <c r="AD30" s="1105"/>
      <c r="AE30" s="1106"/>
      <c r="AF30" s="1098">
        <v>0</v>
      </c>
      <c r="AG30" s="1099"/>
      <c r="AH30" s="1099"/>
      <c r="AI30" s="1099"/>
      <c r="AJ30" s="1100"/>
      <c r="AK30" s="1041">
        <v>20</v>
      </c>
      <c r="AL30" s="1032"/>
      <c r="AM30" s="1032"/>
      <c r="AN30" s="1032"/>
      <c r="AO30" s="1032"/>
      <c r="AP30" s="1032" t="s">
        <v>580</v>
      </c>
      <c r="AQ30" s="1032"/>
      <c r="AR30" s="1032"/>
      <c r="AS30" s="1032"/>
      <c r="AT30" s="1032"/>
      <c r="AU30" s="1032" t="s">
        <v>580</v>
      </c>
      <c r="AV30" s="1032"/>
      <c r="AW30" s="1032"/>
      <c r="AX30" s="1032"/>
      <c r="AY30" s="1032"/>
      <c r="AZ30" s="1103" t="s">
        <v>580</v>
      </c>
      <c r="BA30" s="1103"/>
      <c r="BB30" s="1103"/>
      <c r="BC30" s="1103"/>
      <c r="BD30" s="1103"/>
      <c r="BE30" s="1087"/>
      <c r="BF30" s="1087"/>
      <c r="BG30" s="1087"/>
      <c r="BH30" s="1087"/>
      <c r="BI30" s="1088"/>
      <c r="BJ30" s="254"/>
      <c r="BK30" s="254"/>
      <c r="BL30" s="254"/>
      <c r="BM30" s="254"/>
      <c r="BN30" s="254"/>
      <c r="BO30" s="267"/>
      <c r="BP30" s="267"/>
      <c r="BQ30" s="264">
        <v>24</v>
      </c>
      <c r="BR30" s="265"/>
      <c r="BS30" s="1075"/>
      <c r="BT30" s="1076"/>
      <c r="BU30" s="1076"/>
      <c r="BV30" s="1076"/>
      <c r="BW30" s="1076"/>
      <c r="BX30" s="1076"/>
      <c r="BY30" s="1076"/>
      <c r="BZ30" s="1076"/>
      <c r="CA30" s="1076"/>
      <c r="CB30" s="1076"/>
      <c r="CC30" s="1076"/>
      <c r="CD30" s="1076"/>
      <c r="CE30" s="1076"/>
      <c r="CF30" s="1076"/>
      <c r="CG30" s="1077"/>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248"/>
    </row>
    <row r="31" spans="1:131" s="249" customFormat="1" ht="26.25" customHeight="1" x14ac:dyDescent="0.2">
      <c r="A31" s="268">
        <v>4</v>
      </c>
      <c r="B31" s="1092" t="s">
        <v>411</v>
      </c>
      <c r="C31" s="1093"/>
      <c r="D31" s="1093"/>
      <c r="E31" s="1093"/>
      <c r="F31" s="1093"/>
      <c r="G31" s="1093"/>
      <c r="H31" s="1093"/>
      <c r="I31" s="1093"/>
      <c r="J31" s="1093"/>
      <c r="K31" s="1093"/>
      <c r="L31" s="1093"/>
      <c r="M31" s="1093"/>
      <c r="N31" s="1093"/>
      <c r="O31" s="1093"/>
      <c r="P31" s="1094"/>
      <c r="Q31" s="1104">
        <v>108</v>
      </c>
      <c r="R31" s="1105"/>
      <c r="S31" s="1105"/>
      <c r="T31" s="1105"/>
      <c r="U31" s="1105"/>
      <c r="V31" s="1105">
        <v>80</v>
      </c>
      <c r="W31" s="1105"/>
      <c r="X31" s="1105"/>
      <c r="Y31" s="1105"/>
      <c r="Z31" s="1105"/>
      <c r="AA31" s="1105">
        <v>28</v>
      </c>
      <c r="AB31" s="1105"/>
      <c r="AC31" s="1105"/>
      <c r="AD31" s="1105"/>
      <c r="AE31" s="1106"/>
      <c r="AF31" s="1098">
        <v>111</v>
      </c>
      <c r="AG31" s="1099"/>
      <c r="AH31" s="1099"/>
      <c r="AI31" s="1099"/>
      <c r="AJ31" s="1100"/>
      <c r="AK31" s="1041" t="s">
        <v>580</v>
      </c>
      <c r="AL31" s="1032"/>
      <c r="AM31" s="1032"/>
      <c r="AN31" s="1032"/>
      <c r="AO31" s="1032"/>
      <c r="AP31" s="1032">
        <v>110</v>
      </c>
      <c r="AQ31" s="1032"/>
      <c r="AR31" s="1032"/>
      <c r="AS31" s="1032"/>
      <c r="AT31" s="1032"/>
      <c r="AU31" s="1032" t="s">
        <v>580</v>
      </c>
      <c r="AV31" s="1032"/>
      <c r="AW31" s="1032"/>
      <c r="AX31" s="1032"/>
      <c r="AY31" s="1032"/>
      <c r="AZ31" s="1103" t="s">
        <v>580</v>
      </c>
      <c r="BA31" s="1103"/>
      <c r="BB31" s="1103"/>
      <c r="BC31" s="1103"/>
      <c r="BD31" s="1103"/>
      <c r="BE31" s="1087" t="s">
        <v>412</v>
      </c>
      <c r="BF31" s="1087"/>
      <c r="BG31" s="1087"/>
      <c r="BH31" s="1087"/>
      <c r="BI31" s="1088"/>
      <c r="BJ31" s="254"/>
      <c r="BK31" s="254"/>
      <c r="BL31" s="254"/>
      <c r="BM31" s="254"/>
      <c r="BN31" s="254"/>
      <c r="BO31" s="267"/>
      <c r="BP31" s="267"/>
      <c r="BQ31" s="264">
        <v>25</v>
      </c>
      <c r="BR31" s="265"/>
      <c r="BS31" s="1075"/>
      <c r="BT31" s="1076"/>
      <c r="BU31" s="1076"/>
      <c r="BV31" s="1076"/>
      <c r="BW31" s="1076"/>
      <c r="BX31" s="1076"/>
      <c r="BY31" s="1076"/>
      <c r="BZ31" s="1076"/>
      <c r="CA31" s="1076"/>
      <c r="CB31" s="1076"/>
      <c r="CC31" s="1076"/>
      <c r="CD31" s="1076"/>
      <c r="CE31" s="1076"/>
      <c r="CF31" s="1076"/>
      <c r="CG31" s="1077"/>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248"/>
    </row>
    <row r="32" spans="1:131" s="249" customFormat="1" ht="26.25" customHeight="1" x14ac:dyDescent="0.2">
      <c r="A32" s="268">
        <v>5</v>
      </c>
      <c r="B32" s="1092"/>
      <c r="C32" s="1093"/>
      <c r="D32" s="1093"/>
      <c r="E32" s="1093"/>
      <c r="F32" s="1093"/>
      <c r="G32" s="1093"/>
      <c r="H32" s="1093"/>
      <c r="I32" s="1093"/>
      <c r="J32" s="1093"/>
      <c r="K32" s="1093"/>
      <c r="L32" s="1093"/>
      <c r="M32" s="1093"/>
      <c r="N32" s="1093"/>
      <c r="O32" s="1093"/>
      <c r="P32" s="1094"/>
      <c r="Q32" s="1104"/>
      <c r="R32" s="1105"/>
      <c r="S32" s="1105"/>
      <c r="T32" s="1105"/>
      <c r="U32" s="1105"/>
      <c r="V32" s="1105"/>
      <c r="W32" s="1105"/>
      <c r="X32" s="1105"/>
      <c r="Y32" s="1105"/>
      <c r="Z32" s="1105"/>
      <c r="AA32" s="1105"/>
      <c r="AB32" s="1105"/>
      <c r="AC32" s="1105"/>
      <c r="AD32" s="1105"/>
      <c r="AE32" s="1106"/>
      <c r="AF32" s="1098"/>
      <c r="AG32" s="1099"/>
      <c r="AH32" s="1099"/>
      <c r="AI32" s="1099"/>
      <c r="AJ32" s="1100"/>
      <c r="AK32" s="1041"/>
      <c r="AL32" s="1032"/>
      <c r="AM32" s="1032"/>
      <c r="AN32" s="1032"/>
      <c r="AO32" s="1032"/>
      <c r="AP32" s="1032"/>
      <c r="AQ32" s="1032"/>
      <c r="AR32" s="1032"/>
      <c r="AS32" s="1032"/>
      <c r="AT32" s="1032"/>
      <c r="AU32" s="1032"/>
      <c r="AV32" s="1032"/>
      <c r="AW32" s="1032"/>
      <c r="AX32" s="1032"/>
      <c r="AY32" s="1032"/>
      <c r="AZ32" s="1103"/>
      <c r="BA32" s="1103"/>
      <c r="BB32" s="1103"/>
      <c r="BC32" s="1103"/>
      <c r="BD32" s="1103"/>
      <c r="BE32" s="1087"/>
      <c r="BF32" s="1087"/>
      <c r="BG32" s="1087"/>
      <c r="BH32" s="1087"/>
      <c r="BI32" s="1088"/>
      <c r="BJ32" s="254"/>
      <c r="BK32" s="254"/>
      <c r="BL32" s="254"/>
      <c r="BM32" s="254"/>
      <c r="BN32" s="254"/>
      <c r="BO32" s="267"/>
      <c r="BP32" s="267"/>
      <c r="BQ32" s="264">
        <v>26</v>
      </c>
      <c r="BR32" s="265"/>
      <c r="BS32" s="1075"/>
      <c r="BT32" s="1076"/>
      <c r="BU32" s="1076"/>
      <c r="BV32" s="1076"/>
      <c r="BW32" s="1076"/>
      <c r="BX32" s="1076"/>
      <c r="BY32" s="1076"/>
      <c r="BZ32" s="1076"/>
      <c r="CA32" s="1076"/>
      <c r="CB32" s="1076"/>
      <c r="CC32" s="1076"/>
      <c r="CD32" s="1076"/>
      <c r="CE32" s="1076"/>
      <c r="CF32" s="1076"/>
      <c r="CG32" s="1077"/>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248"/>
    </row>
    <row r="33" spans="1:131" s="249" customFormat="1" ht="26.25" customHeight="1" x14ac:dyDescent="0.2">
      <c r="A33" s="268">
        <v>6</v>
      </c>
      <c r="B33" s="1092"/>
      <c r="C33" s="1093"/>
      <c r="D33" s="1093"/>
      <c r="E33" s="1093"/>
      <c r="F33" s="1093"/>
      <c r="G33" s="1093"/>
      <c r="H33" s="1093"/>
      <c r="I33" s="1093"/>
      <c r="J33" s="1093"/>
      <c r="K33" s="1093"/>
      <c r="L33" s="1093"/>
      <c r="M33" s="1093"/>
      <c r="N33" s="1093"/>
      <c r="O33" s="1093"/>
      <c r="P33" s="1094"/>
      <c r="Q33" s="1104"/>
      <c r="R33" s="1105"/>
      <c r="S33" s="1105"/>
      <c r="T33" s="1105"/>
      <c r="U33" s="1105"/>
      <c r="V33" s="1105"/>
      <c r="W33" s="1105"/>
      <c r="X33" s="1105"/>
      <c r="Y33" s="1105"/>
      <c r="Z33" s="1105"/>
      <c r="AA33" s="1105"/>
      <c r="AB33" s="1105"/>
      <c r="AC33" s="1105"/>
      <c r="AD33" s="1105"/>
      <c r="AE33" s="1106"/>
      <c r="AF33" s="1098"/>
      <c r="AG33" s="1099"/>
      <c r="AH33" s="1099"/>
      <c r="AI33" s="1099"/>
      <c r="AJ33" s="1100"/>
      <c r="AK33" s="1041"/>
      <c r="AL33" s="1032"/>
      <c r="AM33" s="1032"/>
      <c r="AN33" s="1032"/>
      <c r="AO33" s="1032"/>
      <c r="AP33" s="1032"/>
      <c r="AQ33" s="1032"/>
      <c r="AR33" s="1032"/>
      <c r="AS33" s="1032"/>
      <c r="AT33" s="1032"/>
      <c r="AU33" s="1032"/>
      <c r="AV33" s="1032"/>
      <c r="AW33" s="1032"/>
      <c r="AX33" s="1032"/>
      <c r="AY33" s="1032"/>
      <c r="AZ33" s="1103"/>
      <c r="BA33" s="1103"/>
      <c r="BB33" s="1103"/>
      <c r="BC33" s="1103"/>
      <c r="BD33" s="1103"/>
      <c r="BE33" s="1087"/>
      <c r="BF33" s="1087"/>
      <c r="BG33" s="1087"/>
      <c r="BH33" s="1087"/>
      <c r="BI33" s="1088"/>
      <c r="BJ33" s="254"/>
      <c r="BK33" s="254"/>
      <c r="BL33" s="254"/>
      <c r="BM33" s="254"/>
      <c r="BN33" s="254"/>
      <c r="BO33" s="267"/>
      <c r="BP33" s="267"/>
      <c r="BQ33" s="264">
        <v>27</v>
      </c>
      <c r="BR33" s="265"/>
      <c r="BS33" s="1075"/>
      <c r="BT33" s="1076"/>
      <c r="BU33" s="1076"/>
      <c r="BV33" s="1076"/>
      <c r="BW33" s="1076"/>
      <c r="BX33" s="1076"/>
      <c r="BY33" s="1076"/>
      <c r="BZ33" s="1076"/>
      <c r="CA33" s="1076"/>
      <c r="CB33" s="1076"/>
      <c r="CC33" s="1076"/>
      <c r="CD33" s="1076"/>
      <c r="CE33" s="1076"/>
      <c r="CF33" s="1076"/>
      <c r="CG33" s="1077"/>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248"/>
    </row>
    <row r="34" spans="1:131" s="249" customFormat="1" ht="26.25" customHeight="1" x14ac:dyDescent="0.2">
      <c r="A34" s="268">
        <v>7</v>
      </c>
      <c r="B34" s="1092"/>
      <c r="C34" s="1093"/>
      <c r="D34" s="1093"/>
      <c r="E34" s="1093"/>
      <c r="F34" s="1093"/>
      <c r="G34" s="1093"/>
      <c r="H34" s="1093"/>
      <c r="I34" s="1093"/>
      <c r="J34" s="1093"/>
      <c r="K34" s="1093"/>
      <c r="L34" s="1093"/>
      <c r="M34" s="1093"/>
      <c r="N34" s="1093"/>
      <c r="O34" s="1093"/>
      <c r="P34" s="1094"/>
      <c r="Q34" s="1104"/>
      <c r="R34" s="1105"/>
      <c r="S34" s="1105"/>
      <c r="T34" s="1105"/>
      <c r="U34" s="1105"/>
      <c r="V34" s="1105"/>
      <c r="W34" s="1105"/>
      <c r="X34" s="1105"/>
      <c r="Y34" s="1105"/>
      <c r="Z34" s="1105"/>
      <c r="AA34" s="1105"/>
      <c r="AB34" s="1105"/>
      <c r="AC34" s="1105"/>
      <c r="AD34" s="1105"/>
      <c r="AE34" s="1106"/>
      <c r="AF34" s="1098"/>
      <c r="AG34" s="1099"/>
      <c r="AH34" s="1099"/>
      <c r="AI34" s="1099"/>
      <c r="AJ34" s="1100"/>
      <c r="AK34" s="1041"/>
      <c r="AL34" s="1032"/>
      <c r="AM34" s="1032"/>
      <c r="AN34" s="1032"/>
      <c r="AO34" s="1032"/>
      <c r="AP34" s="1032"/>
      <c r="AQ34" s="1032"/>
      <c r="AR34" s="1032"/>
      <c r="AS34" s="1032"/>
      <c r="AT34" s="1032"/>
      <c r="AU34" s="1032"/>
      <c r="AV34" s="1032"/>
      <c r="AW34" s="1032"/>
      <c r="AX34" s="1032"/>
      <c r="AY34" s="1032"/>
      <c r="AZ34" s="1103"/>
      <c r="BA34" s="1103"/>
      <c r="BB34" s="1103"/>
      <c r="BC34" s="1103"/>
      <c r="BD34" s="1103"/>
      <c r="BE34" s="1087"/>
      <c r="BF34" s="1087"/>
      <c r="BG34" s="1087"/>
      <c r="BH34" s="1087"/>
      <c r="BI34" s="1088"/>
      <c r="BJ34" s="254"/>
      <c r="BK34" s="254"/>
      <c r="BL34" s="254"/>
      <c r="BM34" s="254"/>
      <c r="BN34" s="254"/>
      <c r="BO34" s="267"/>
      <c r="BP34" s="267"/>
      <c r="BQ34" s="264">
        <v>28</v>
      </c>
      <c r="BR34" s="265"/>
      <c r="BS34" s="1075"/>
      <c r="BT34" s="1076"/>
      <c r="BU34" s="1076"/>
      <c r="BV34" s="1076"/>
      <c r="BW34" s="1076"/>
      <c r="BX34" s="1076"/>
      <c r="BY34" s="1076"/>
      <c r="BZ34" s="1076"/>
      <c r="CA34" s="1076"/>
      <c r="CB34" s="1076"/>
      <c r="CC34" s="1076"/>
      <c r="CD34" s="1076"/>
      <c r="CE34" s="1076"/>
      <c r="CF34" s="1076"/>
      <c r="CG34" s="1077"/>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248"/>
    </row>
    <row r="35" spans="1:131" s="249" customFormat="1" ht="26.25" customHeight="1" x14ac:dyDescent="0.2">
      <c r="A35" s="268">
        <v>8</v>
      </c>
      <c r="B35" s="1092"/>
      <c r="C35" s="1093"/>
      <c r="D35" s="1093"/>
      <c r="E35" s="1093"/>
      <c r="F35" s="1093"/>
      <c r="G35" s="1093"/>
      <c r="H35" s="1093"/>
      <c r="I35" s="1093"/>
      <c r="J35" s="1093"/>
      <c r="K35" s="1093"/>
      <c r="L35" s="1093"/>
      <c r="M35" s="1093"/>
      <c r="N35" s="1093"/>
      <c r="O35" s="1093"/>
      <c r="P35" s="1094"/>
      <c r="Q35" s="1104"/>
      <c r="R35" s="1105"/>
      <c r="S35" s="1105"/>
      <c r="T35" s="1105"/>
      <c r="U35" s="1105"/>
      <c r="V35" s="1105"/>
      <c r="W35" s="1105"/>
      <c r="X35" s="1105"/>
      <c r="Y35" s="1105"/>
      <c r="Z35" s="1105"/>
      <c r="AA35" s="1105"/>
      <c r="AB35" s="1105"/>
      <c r="AC35" s="1105"/>
      <c r="AD35" s="1105"/>
      <c r="AE35" s="1106"/>
      <c r="AF35" s="1098"/>
      <c r="AG35" s="1099"/>
      <c r="AH35" s="1099"/>
      <c r="AI35" s="1099"/>
      <c r="AJ35" s="1100"/>
      <c r="AK35" s="1041"/>
      <c r="AL35" s="1032"/>
      <c r="AM35" s="1032"/>
      <c r="AN35" s="1032"/>
      <c r="AO35" s="1032"/>
      <c r="AP35" s="1032"/>
      <c r="AQ35" s="1032"/>
      <c r="AR35" s="1032"/>
      <c r="AS35" s="1032"/>
      <c r="AT35" s="1032"/>
      <c r="AU35" s="1032"/>
      <c r="AV35" s="1032"/>
      <c r="AW35" s="1032"/>
      <c r="AX35" s="1032"/>
      <c r="AY35" s="1032"/>
      <c r="AZ35" s="1103"/>
      <c r="BA35" s="1103"/>
      <c r="BB35" s="1103"/>
      <c r="BC35" s="1103"/>
      <c r="BD35" s="1103"/>
      <c r="BE35" s="1087"/>
      <c r="BF35" s="1087"/>
      <c r="BG35" s="1087"/>
      <c r="BH35" s="1087"/>
      <c r="BI35" s="1088"/>
      <c r="BJ35" s="254"/>
      <c r="BK35" s="254"/>
      <c r="BL35" s="254"/>
      <c r="BM35" s="254"/>
      <c r="BN35" s="254"/>
      <c r="BO35" s="267"/>
      <c r="BP35" s="267"/>
      <c r="BQ35" s="264">
        <v>29</v>
      </c>
      <c r="BR35" s="265"/>
      <c r="BS35" s="1075"/>
      <c r="BT35" s="1076"/>
      <c r="BU35" s="1076"/>
      <c r="BV35" s="1076"/>
      <c r="BW35" s="1076"/>
      <c r="BX35" s="1076"/>
      <c r="BY35" s="1076"/>
      <c r="BZ35" s="1076"/>
      <c r="CA35" s="1076"/>
      <c r="CB35" s="1076"/>
      <c r="CC35" s="1076"/>
      <c r="CD35" s="1076"/>
      <c r="CE35" s="1076"/>
      <c r="CF35" s="1076"/>
      <c r="CG35" s="1077"/>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248"/>
    </row>
    <row r="36" spans="1:131" s="249" customFormat="1" ht="26.25" customHeight="1" x14ac:dyDescent="0.2">
      <c r="A36" s="268">
        <v>9</v>
      </c>
      <c r="B36" s="1092"/>
      <c r="C36" s="1093"/>
      <c r="D36" s="1093"/>
      <c r="E36" s="1093"/>
      <c r="F36" s="1093"/>
      <c r="G36" s="1093"/>
      <c r="H36" s="1093"/>
      <c r="I36" s="1093"/>
      <c r="J36" s="1093"/>
      <c r="K36" s="1093"/>
      <c r="L36" s="1093"/>
      <c r="M36" s="1093"/>
      <c r="N36" s="1093"/>
      <c r="O36" s="1093"/>
      <c r="P36" s="1094"/>
      <c r="Q36" s="1104"/>
      <c r="R36" s="1105"/>
      <c r="S36" s="1105"/>
      <c r="T36" s="1105"/>
      <c r="U36" s="1105"/>
      <c r="V36" s="1105"/>
      <c r="W36" s="1105"/>
      <c r="X36" s="1105"/>
      <c r="Y36" s="1105"/>
      <c r="Z36" s="1105"/>
      <c r="AA36" s="1105"/>
      <c r="AB36" s="1105"/>
      <c r="AC36" s="1105"/>
      <c r="AD36" s="1105"/>
      <c r="AE36" s="1106"/>
      <c r="AF36" s="1098"/>
      <c r="AG36" s="1099"/>
      <c r="AH36" s="1099"/>
      <c r="AI36" s="1099"/>
      <c r="AJ36" s="1100"/>
      <c r="AK36" s="1041"/>
      <c r="AL36" s="1032"/>
      <c r="AM36" s="1032"/>
      <c r="AN36" s="1032"/>
      <c r="AO36" s="1032"/>
      <c r="AP36" s="1032"/>
      <c r="AQ36" s="1032"/>
      <c r="AR36" s="1032"/>
      <c r="AS36" s="1032"/>
      <c r="AT36" s="1032"/>
      <c r="AU36" s="1032"/>
      <c r="AV36" s="1032"/>
      <c r="AW36" s="1032"/>
      <c r="AX36" s="1032"/>
      <c r="AY36" s="1032"/>
      <c r="AZ36" s="1103"/>
      <c r="BA36" s="1103"/>
      <c r="BB36" s="1103"/>
      <c r="BC36" s="1103"/>
      <c r="BD36" s="1103"/>
      <c r="BE36" s="1087"/>
      <c r="BF36" s="1087"/>
      <c r="BG36" s="1087"/>
      <c r="BH36" s="1087"/>
      <c r="BI36" s="1088"/>
      <c r="BJ36" s="254"/>
      <c r="BK36" s="254"/>
      <c r="BL36" s="254"/>
      <c r="BM36" s="254"/>
      <c r="BN36" s="254"/>
      <c r="BO36" s="267"/>
      <c r="BP36" s="267"/>
      <c r="BQ36" s="264">
        <v>30</v>
      </c>
      <c r="BR36" s="265"/>
      <c r="BS36" s="1075"/>
      <c r="BT36" s="1076"/>
      <c r="BU36" s="1076"/>
      <c r="BV36" s="1076"/>
      <c r="BW36" s="1076"/>
      <c r="BX36" s="1076"/>
      <c r="BY36" s="1076"/>
      <c r="BZ36" s="1076"/>
      <c r="CA36" s="1076"/>
      <c r="CB36" s="1076"/>
      <c r="CC36" s="1076"/>
      <c r="CD36" s="1076"/>
      <c r="CE36" s="1076"/>
      <c r="CF36" s="1076"/>
      <c r="CG36" s="1077"/>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248"/>
    </row>
    <row r="37" spans="1:131" s="249" customFormat="1" ht="26.25" customHeight="1" x14ac:dyDescent="0.2">
      <c r="A37" s="268">
        <v>10</v>
      </c>
      <c r="B37" s="1092"/>
      <c r="C37" s="1093"/>
      <c r="D37" s="1093"/>
      <c r="E37" s="1093"/>
      <c r="F37" s="1093"/>
      <c r="G37" s="1093"/>
      <c r="H37" s="1093"/>
      <c r="I37" s="1093"/>
      <c r="J37" s="1093"/>
      <c r="K37" s="1093"/>
      <c r="L37" s="1093"/>
      <c r="M37" s="1093"/>
      <c r="N37" s="1093"/>
      <c r="O37" s="1093"/>
      <c r="P37" s="1094"/>
      <c r="Q37" s="1104"/>
      <c r="R37" s="1105"/>
      <c r="S37" s="1105"/>
      <c r="T37" s="1105"/>
      <c r="U37" s="1105"/>
      <c r="V37" s="1105"/>
      <c r="W37" s="1105"/>
      <c r="X37" s="1105"/>
      <c r="Y37" s="1105"/>
      <c r="Z37" s="1105"/>
      <c r="AA37" s="1105"/>
      <c r="AB37" s="1105"/>
      <c r="AC37" s="1105"/>
      <c r="AD37" s="1105"/>
      <c r="AE37" s="1106"/>
      <c r="AF37" s="1098"/>
      <c r="AG37" s="1099"/>
      <c r="AH37" s="1099"/>
      <c r="AI37" s="1099"/>
      <c r="AJ37" s="1100"/>
      <c r="AK37" s="1041"/>
      <c r="AL37" s="1032"/>
      <c r="AM37" s="1032"/>
      <c r="AN37" s="1032"/>
      <c r="AO37" s="1032"/>
      <c r="AP37" s="1032"/>
      <c r="AQ37" s="1032"/>
      <c r="AR37" s="1032"/>
      <c r="AS37" s="1032"/>
      <c r="AT37" s="1032"/>
      <c r="AU37" s="1032"/>
      <c r="AV37" s="1032"/>
      <c r="AW37" s="1032"/>
      <c r="AX37" s="1032"/>
      <c r="AY37" s="1032"/>
      <c r="AZ37" s="1103"/>
      <c r="BA37" s="1103"/>
      <c r="BB37" s="1103"/>
      <c r="BC37" s="1103"/>
      <c r="BD37" s="1103"/>
      <c r="BE37" s="1087"/>
      <c r="BF37" s="1087"/>
      <c r="BG37" s="1087"/>
      <c r="BH37" s="1087"/>
      <c r="BI37" s="1088"/>
      <c r="BJ37" s="254"/>
      <c r="BK37" s="254"/>
      <c r="BL37" s="254"/>
      <c r="BM37" s="254"/>
      <c r="BN37" s="254"/>
      <c r="BO37" s="267"/>
      <c r="BP37" s="267"/>
      <c r="BQ37" s="264">
        <v>31</v>
      </c>
      <c r="BR37" s="265"/>
      <c r="BS37" s="1075"/>
      <c r="BT37" s="1076"/>
      <c r="BU37" s="1076"/>
      <c r="BV37" s="1076"/>
      <c r="BW37" s="1076"/>
      <c r="BX37" s="1076"/>
      <c r="BY37" s="1076"/>
      <c r="BZ37" s="1076"/>
      <c r="CA37" s="1076"/>
      <c r="CB37" s="1076"/>
      <c r="CC37" s="1076"/>
      <c r="CD37" s="1076"/>
      <c r="CE37" s="1076"/>
      <c r="CF37" s="1076"/>
      <c r="CG37" s="1077"/>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248"/>
    </row>
    <row r="38" spans="1:131" s="249" customFormat="1" ht="26.25" customHeight="1" x14ac:dyDescent="0.2">
      <c r="A38" s="268">
        <v>11</v>
      </c>
      <c r="B38" s="1092"/>
      <c r="C38" s="1093"/>
      <c r="D38" s="1093"/>
      <c r="E38" s="1093"/>
      <c r="F38" s="1093"/>
      <c r="G38" s="1093"/>
      <c r="H38" s="1093"/>
      <c r="I38" s="1093"/>
      <c r="J38" s="1093"/>
      <c r="K38" s="1093"/>
      <c r="L38" s="1093"/>
      <c r="M38" s="1093"/>
      <c r="N38" s="1093"/>
      <c r="O38" s="1093"/>
      <c r="P38" s="1094"/>
      <c r="Q38" s="1104"/>
      <c r="R38" s="1105"/>
      <c r="S38" s="1105"/>
      <c r="T38" s="1105"/>
      <c r="U38" s="1105"/>
      <c r="V38" s="1105"/>
      <c r="W38" s="1105"/>
      <c r="X38" s="1105"/>
      <c r="Y38" s="1105"/>
      <c r="Z38" s="1105"/>
      <c r="AA38" s="1105"/>
      <c r="AB38" s="1105"/>
      <c r="AC38" s="1105"/>
      <c r="AD38" s="1105"/>
      <c r="AE38" s="1106"/>
      <c r="AF38" s="1098"/>
      <c r="AG38" s="1099"/>
      <c r="AH38" s="1099"/>
      <c r="AI38" s="1099"/>
      <c r="AJ38" s="1100"/>
      <c r="AK38" s="1041"/>
      <c r="AL38" s="1032"/>
      <c r="AM38" s="1032"/>
      <c r="AN38" s="1032"/>
      <c r="AO38" s="1032"/>
      <c r="AP38" s="1032"/>
      <c r="AQ38" s="1032"/>
      <c r="AR38" s="1032"/>
      <c r="AS38" s="1032"/>
      <c r="AT38" s="1032"/>
      <c r="AU38" s="1032"/>
      <c r="AV38" s="1032"/>
      <c r="AW38" s="1032"/>
      <c r="AX38" s="1032"/>
      <c r="AY38" s="1032"/>
      <c r="AZ38" s="1103"/>
      <c r="BA38" s="1103"/>
      <c r="BB38" s="1103"/>
      <c r="BC38" s="1103"/>
      <c r="BD38" s="1103"/>
      <c r="BE38" s="1087"/>
      <c r="BF38" s="1087"/>
      <c r="BG38" s="1087"/>
      <c r="BH38" s="1087"/>
      <c r="BI38" s="1088"/>
      <c r="BJ38" s="254"/>
      <c r="BK38" s="254"/>
      <c r="BL38" s="254"/>
      <c r="BM38" s="254"/>
      <c r="BN38" s="254"/>
      <c r="BO38" s="267"/>
      <c r="BP38" s="267"/>
      <c r="BQ38" s="264">
        <v>32</v>
      </c>
      <c r="BR38" s="265"/>
      <c r="BS38" s="1075"/>
      <c r="BT38" s="1076"/>
      <c r="BU38" s="1076"/>
      <c r="BV38" s="1076"/>
      <c r="BW38" s="1076"/>
      <c r="BX38" s="1076"/>
      <c r="BY38" s="1076"/>
      <c r="BZ38" s="1076"/>
      <c r="CA38" s="1076"/>
      <c r="CB38" s="1076"/>
      <c r="CC38" s="1076"/>
      <c r="CD38" s="1076"/>
      <c r="CE38" s="1076"/>
      <c r="CF38" s="1076"/>
      <c r="CG38" s="1077"/>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248"/>
    </row>
    <row r="39" spans="1:131" s="249" customFormat="1" ht="26.25" customHeight="1" x14ac:dyDescent="0.2">
      <c r="A39" s="268">
        <v>12</v>
      </c>
      <c r="B39" s="1092"/>
      <c r="C39" s="1093"/>
      <c r="D39" s="1093"/>
      <c r="E39" s="1093"/>
      <c r="F39" s="1093"/>
      <c r="G39" s="1093"/>
      <c r="H39" s="1093"/>
      <c r="I39" s="1093"/>
      <c r="J39" s="1093"/>
      <c r="K39" s="1093"/>
      <c r="L39" s="1093"/>
      <c r="M39" s="1093"/>
      <c r="N39" s="1093"/>
      <c r="O39" s="1093"/>
      <c r="P39" s="1094"/>
      <c r="Q39" s="1104"/>
      <c r="R39" s="1105"/>
      <c r="S39" s="1105"/>
      <c r="T39" s="1105"/>
      <c r="U39" s="1105"/>
      <c r="V39" s="1105"/>
      <c r="W39" s="1105"/>
      <c r="X39" s="1105"/>
      <c r="Y39" s="1105"/>
      <c r="Z39" s="1105"/>
      <c r="AA39" s="1105"/>
      <c r="AB39" s="1105"/>
      <c r="AC39" s="1105"/>
      <c r="AD39" s="1105"/>
      <c r="AE39" s="1106"/>
      <c r="AF39" s="1098"/>
      <c r="AG39" s="1099"/>
      <c r="AH39" s="1099"/>
      <c r="AI39" s="1099"/>
      <c r="AJ39" s="1100"/>
      <c r="AK39" s="1041"/>
      <c r="AL39" s="1032"/>
      <c r="AM39" s="1032"/>
      <c r="AN39" s="1032"/>
      <c r="AO39" s="1032"/>
      <c r="AP39" s="1032"/>
      <c r="AQ39" s="1032"/>
      <c r="AR39" s="1032"/>
      <c r="AS39" s="1032"/>
      <c r="AT39" s="1032"/>
      <c r="AU39" s="1032"/>
      <c r="AV39" s="1032"/>
      <c r="AW39" s="1032"/>
      <c r="AX39" s="1032"/>
      <c r="AY39" s="1032"/>
      <c r="AZ39" s="1103"/>
      <c r="BA39" s="1103"/>
      <c r="BB39" s="1103"/>
      <c r="BC39" s="1103"/>
      <c r="BD39" s="1103"/>
      <c r="BE39" s="1087"/>
      <c r="BF39" s="1087"/>
      <c r="BG39" s="1087"/>
      <c r="BH39" s="1087"/>
      <c r="BI39" s="1088"/>
      <c r="BJ39" s="254"/>
      <c r="BK39" s="254"/>
      <c r="BL39" s="254"/>
      <c r="BM39" s="254"/>
      <c r="BN39" s="254"/>
      <c r="BO39" s="267"/>
      <c r="BP39" s="267"/>
      <c r="BQ39" s="264">
        <v>33</v>
      </c>
      <c r="BR39" s="265"/>
      <c r="BS39" s="1075"/>
      <c r="BT39" s="1076"/>
      <c r="BU39" s="1076"/>
      <c r="BV39" s="1076"/>
      <c r="BW39" s="1076"/>
      <c r="BX39" s="1076"/>
      <c r="BY39" s="1076"/>
      <c r="BZ39" s="1076"/>
      <c r="CA39" s="1076"/>
      <c r="CB39" s="1076"/>
      <c r="CC39" s="1076"/>
      <c r="CD39" s="1076"/>
      <c r="CE39" s="1076"/>
      <c r="CF39" s="1076"/>
      <c r="CG39" s="1077"/>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248"/>
    </row>
    <row r="40" spans="1:131" s="249" customFormat="1" ht="26.25" customHeight="1" x14ac:dyDescent="0.2">
      <c r="A40" s="263">
        <v>13</v>
      </c>
      <c r="B40" s="1092"/>
      <c r="C40" s="1093"/>
      <c r="D40" s="1093"/>
      <c r="E40" s="1093"/>
      <c r="F40" s="1093"/>
      <c r="G40" s="1093"/>
      <c r="H40" s="1093"/>
      <c r="I40" s="1093"/>
      <c r="J40" s="1093"/>
      <c r="K40" s="1093"/>
      <c r="L40" s="1093"/>
      <c r="M40" s="1093"/>
      <c r="N40" s="1093"/>
      <c r="O40" s="1093"/>
      <c r="P40" s="1094"/>
      <c r="Q40" s="1104"/>
      <c r="R40" s="1105"/>
      <c r="S40" s="1105"/>
      <c r="T40" s="1105"/>
      <c r="U40" s="1105"/>
      <c r="V40" s="1105"/>
      <c r="W40" s="1105"/>
      <c r="X40" s="1105"/>
      <c r="Y40" s="1105"/>
      <c r="Z40" s="1105"/>
      <c r="AA40" s="1105"/>
      <c r="AB40" s="1105"/>
      <c r="AC40" s="1105"/>
      <c r="AD40" s="1105"/>
      <c r="AE40" s="1106"/>
      <c r="AF40" s="1098"/>
      <c r="AG40" s="1099"/>
      <c r="AH40" s="1099"/>
      <c r="AI40" s="1099"/>
      <c r="AJ40" s="1100"/>
      <c r="AK40" s="1041"/>
      <c r="AL40" s="1032"/>
      <c r="AM40" s="1032"/>
      <c r="AN40" s="1032"/>
      <c r="AO40" s="1032"/>
      <c r="AP40" s="1032"/>
      <c r="AQ40" s="1032"/>
      <c r="AR40" s="1032"/>
      <c r="AS40" s="1032"/>
      <c r="AT40" s="1032"/>
      <c r="AU40" s="1032"/>
      <c r="AV40" s="1032"/>
      <c r="AW40" s="1032"/>
      <c r="AX40" s="1032"/>
      <c r="AY40" s="1032"/>
      <c r="AZ40" s="1103"/>
      <c r="BA40" s="1103"/>
      <c r="BB40" s="1103"/>
      <c r="BC40" s="1103"/>
      <c r="BD40" s="1103"/>
      <c r="BE40" s="1087"/>
      <c r="BF40" s="1087"/>
      <c r="BG40" s="1087"/>
      <c r="BH40" s="1087"/>
      <c r="BI40" s="1088"/>
      <c r="BJ40" s="254"/>
      <c r="BK40" s="254"/>
      <c r="BL40" s="254"/>
      <c r="BM40" s="254"/>
      <c r="BN40" s="254"/>
      <c r="BO40" s="267"/>
      <c r="BP40" s="267"/>
      <c r="BQ40" s="264">
        <v>34</v>
      </c>
      <c r="BR40" s="265"/>
      <c r="BS40" s="1075"/>
      <c r="BT40" s="1076"/>
      <c r="BU40" s="1076"/>
      <c r="BV40" s="1076"/>
      <c r="BW40" s="1076"/>
      <c r="BX40" s="1076"/>
      <c r="BY40" s="1076"/>
      <c r="BZ40" s="1076"/>
      <c r="CA40" s="1076"/>
      <c r="CB40" s="1076"/>
      <c r="CC40" s="1076"/>
      <c r="CD40" s="1076"/>
      <c r="CE40" s="1076"/>
      <c r="CF40" s="1076"/>
      <c r="CG40" s="1077"/>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248"/>
    </row>
    <row r="41" spans="1:131" s="249" customFormat="1" ht="26.25" customHeight="1" x14ac:dyDescent="0.2">
      <c r="A41" s="263">
        <v>14</v>
      </c>
      <c r="B41" s="1092"/>
      <c r="C41" s="1093"/>
      <c r="D41" s="1093"/>
      <c r="E41" s="1093"/>
      <c r="F41" s="1093"/>
      <c r="G41" s="1093"/>
      <c r="H41" s="1093"/>
      <c r="I41" s="1093"/>
      <c r="J41" s="1093"/>
      <c r="K41" s="1093"/>
      <c r="L41" s="1093"/>
      <c r="M41" s="1093"/>
      <c r="N41" s="1093"/>
      <c r="O41" s="1093"/>
      <c r="P41" s="1094"/>
      <c r="Q41" s="1104"/>
      <c r="R41" s="1105"/>
      <c r="S41" s="1105"/>
      <c r="T41" s="1105"/>
      <c r="U41" s="1105"/>
      <c r="V41" s="1105"/>
      <c r="W41" s="1105"/>
      <c r="X41" s="1105"/>
      <c r="Y41" s="1105"/>
      <c r="Z41" s="1105"/>
      <c r="AA41" s="1105"/>
      <c r="AB41" s="1105"/>
      <c r="AC41" s="1105"/>
      <c r="AD41" s="1105"/>
      <c r="AE41" s="1106"/>
      <c r="AF41" s="1098"/>
      <c r="AG41" s="1099"/>
      <c r="AH41" s="1099"/>
      <c r="AI41" s="1099"/>
      <c r="AJ41" s="1100"/>
      <c r="AK41" s="1041"/>
      <c r="AL41" s="1032"/>
      <c r="AM41" s="1032"/>
      <c r="AN41" s="1032"/>
      <c r="AO41" s="1032"/>
      <c r="AP41" s="1032"/>
      <c r="AQ41" s="1032"/>
      <c r="AR41" s="1032"/>
      <c r="AS41" s="1032"/>
      <c r="AT41" s="1032"/>
      <c r="AU41" s="1032"/>
      <c r="AV41" s="1032"/>
      <c r="AW41" s="1032"/>
      <c r="AX41" s="1032"/>
      <c r="AY41" s="1032"/>
      <c r="AZ41" s="1103"/>
      <c r="BA41" s="1103"/>
      <c r="BB41" s="1103"/>
      <c r="BC41" s="1103"/>
      <c r="BD41" s="1103"/>
      <c r="BE41" s="1087"/>
      <c r="BF41" s="1087"/>
      <c r="BG41" s="1087"/>
      <c r="BH41" s="1087"/>
      <c r="BI41" s="1088"/>
      <c r="BJ41" s="254"/>
      <c r="BK41" s="254"/>
      <c r="BL41" s="254"/>
      <c r="BM41" s="254"/>
      <c r="BN41" s="254"/>
      <c r="BO41" s="267"/>
      <c r="BP41" s="267"/>
      <c r="BQ41" s="264">
        <v>35</v>
      </c>
      <c r="BR41" s="265"/>
      <c r="BS41" s="1075"/>
      <c r="BT41" s="1076"/>
      <c r="BU41" s="1076"/>
      <c r="BV41" s="1076"/>
      <c r="BW41" s="1076"/>
      <c r="BX41" s="1076"/>
      <c r="BY41" s="1076"/>
      <c r="BZ41" s="1076"/>
      <c r="CA41" s="1076"/>
      <c r="CB41" s="1076"/>
      <c r="CC41" s="1076"/>
      <c r="CD41" s="1076"/>
      <c r="CE41" s="1076"/>
      <c r="CF41" s="1076"/>
      <c r="CG41" s="1077"/>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248"/>
    </row>
    <row r="42" spans="1:131" s="249" customFormat="1" ht="26.25" customHeight="1" x14ac:dyDescent="0.2">
      <c r="A42" s="263">
        <v>15</v>
      </c>
      <c r="B42" s="1092"/>
      <c r="C42" s="1093"/>
      <c r="D42" s="1093"/>
      <c r="E42" s="1093"/>
      <c r="F42" s="1093"/>
      <c r="G42" s="1093"/>
      <c r="H42" s="1093"/>
      <c r="I42" s="1093"/>
      <c r="J42" s="1093"/>
      <c r="K42" s="1093"/>
      <c r="L42" s="1093"/>
      <c r="M42" s="1093"/>
      <c r="N42" s="1093"/>
      <c r="O42" s="1093"/>
      <c r="P42" s="1094"/>
      <c r="Q42" s="1104"/>
      <c r="R42" s="1105"/>
      <c r="S42" s="1105"/>
      <c r="T42" s="1105"/>
      <c r="U42" s="1105"/>
      <c r="V42" s="1105"/>
      <c r="W42" s="1105"/>
      <c r="X42" s="1105"/>
      <c r="Y42" s="1105"/>
      <c r="Z42" s="1105"/>
      <c r="AA42" s="1105"/>
      <c r="AB42" s="1105"/>
      <c r="AC42" s="1105"/>
      <c r="AD42" s="1105"/>
      <c r="AE42" s="1106"/>
      <c r="AF42" s="1098"/>
      <c r="AG42" s="1099"/>
      <c r="AH42" s="1099"/>
      <c r="AI42" s="1099"/>
      <c r="AJ42" s="1100"/>
      <c r="AK42" s="1041"/>
      <c r="AL42" s="1032"/>
      <c r="AM42" s="1032"/>
      <c r="AN42" s="1032"/>
      <c r="AO42" s="1032"/>
      <c r="AP42" s="1032"/>
      <c r="AQ42" s="1032"/>
      <c r="AR42" s="1032"/>
      <c r="AS42" s="1032"/>
      <c r="AT42" s="1032"/>
      <c r="AU42" s="1032"/>
      <c r="AV42" s="1032"/>
      <c r="AW42" s="1032"/>
      <c r="AX42" s="1032"/>
      <c r="AY42" s="1032"/>
      <c r="AZ42" s="1103"/>
      <c r="BA42" s="1103"/>
      <c r="BB42" s="1103"/>
      <c r="BC42" s="1103"/>
      <c r="BD42" s="1103"/>
      <c r="BE42" s="1087"/>
      <c r="BF42" s="1087"/>
      <c r="BG42" s="1087"/>
      <c r="BH42" s="1087"/>
      <c r="BI42" s="1088"/>
      <c r="BJ42" s="254"/>
      <c r="BK42" s="254"/>
      <c r="BL42" s="254"/>
      <c r="BM42" s="254"/>
      <c r="BN42" s="254"/>
      <c r="BO42" s="267"/>
      <c r="BP42" s="267"/>
      <c r="BQ42" s="264">
        <v>36</v>
      </c>
      <c r="BR42" s="265"/>
      <c r="BS42" s="1075"/>
      <c r="BT42" s="1076"/>
      <c r="BU42" s="1076"/>
      <c r="BV42" s="1076"/>
      <c r="BW42" s="1076"/>
      <c r="BX42" s="1076"/>
      <c r="BY42" s="1076"/>
      <c r="BZ42" s="1076"/>
      <c r="CA42" s="1076"/>
      <c r="CB42" s="1076"/>
      <c r="CC42" s="1076"/>
      <c r="CD42" s="1076"/>
      <c r="CE42" s="1076"/>
      <c r="CF42" s="1076"/>
      <c r="CG42" s="1077"/>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248"/>
    </row>
    <row r="43" spans="1:131" s="249" customFormat="1" ht="26.25" customHeight="1" x14ac:dyDescent="0.2">
      <c r="A43" s="263">
        <v>16</v>
      </c>
      <c r="B43" s="1092"/>
      <c r="C43" s="1093"/>
      <c r="D43" s="1093"/>
      <c r="E43" s="1093"/>
      <c r="F43" s="1093"/>
      <c r="G43" s="1093"/>
      <c r="H43" s="1093"/>
      <c r="I43" s="1093"/>
      <c r="J43" s="1093"/>
      <c r="K43" s="1093"/>
      <c r="L43" s="1093"/>
      <c r="M43" s="1093"/>
      <c r="N43" s="1093"/>
      <c r="O43" s="1093"/>
      <c r="P43" s="1094"/>
      <c r="Q43" s="1104"/>
      <c r="R43" s="1105"/>
      <c r="S43" s="1105"/>
      <c r="T43" s="1105"/>
      <c r="U43" s="1105"/>
      <c r="V43" s="1105"/>
      <c r="W43" s="1105"/>
      <c r="X43" s="1105"/>
      <c r="Y43" s="1105"/>
      <c r="Z43" s="1105"/>
      <c r="AA43" s="1105"/>
      <c r="AB43" s="1105"/>
      <c r="AC43" s="1105"/>
      <c r="AD43" s="1105"/>
      <c r="AE43" s="1106"/>
      <c r="AF43" s="1098"/>
      <c r="AG43" s="1099"/>
      <c r="AH43" s="1099"/>
      <c r="AI43" s="1099"/>
      <c r="AJ43" s="1100"/>
      <c r="AK43" s="1041"/>
      <c r="AL43" s="1032"/>
      <c r="AM43" s="1032"/>
      <c r="AN43" s="1032"/>
      <c r="AO43" s="1032"/>
      <c r="AP43" s="1032"/>
      <c r="AQ43" s="1032"/>
      <c r="AR43" s="1032"/>
      <c r="AS43" s="1032"/>
      <c r="AT43" s="1032"/>
      <c r="AU43" s="1032"/>
      <c r="AV43" s="1032"/>
      <c r="AW43" s="1032"/>
      <c r="AX43" s="1032"/>
      <c r="AY43" s="1032"/>
      <c r="AZ43" s="1103"/>
      <c r="BA43" s="1103"/>
      <c r="BB43" s="1103"/>
      <c r="BC43" s="1103"/>
      <c r="BD43" s="1103"/>
      <c r="BE43" s="1087"/>
      <c r="BF43" s="1087"/>
      <c r="BG43" s="1087"/>
      <c r="BH43" s="1087"/>
      <c r="BI43" s="1088"/>
      <c r="BJ43" s="254"/>
      <c r="BK43" s="254"/>
      <c r="BL43" s="254"/>
      <c r="BM43" s="254"/>
      <c r="BN43" s="254"/>
      <c r="BO43" s="267"/>
      <c r="BP43" s="267"/>
      <c r="BQ43" s="264">
        <v>37</v>
      </c>
      <c r="BR43" s="265"/>
      <c r="BS43" s="1075"/>
      <c r="BT43" s="1076"/>
      <c r="BU43" s="1076"/>
      <c r="BV43" s="1076"/>
      <c r="BW43" s="1076"/>
      <c r="BX43" s="1076"/>
      <c r="BY43" s="1076"/>
      <c r="BZ43" s="1076"/>
      <c r="CA43" s="1076"/>
      <c r="CB43" s="1076"/>
      <c r="CC43" s="1076"/>
      <c r="CD43" s="1076"/>
      <c r="CE43" s="1076"/>
      <c r="CF43" s="1076"/>
      <c r="CG43" s="1077"/>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248"/>
    </row>
    <row r="44" spans="1:131" s="249" customFormat="1" ht="26.25" customHeight="1" x14ac:dyDescent="0.2">
      <c r="A44" s="263">
        <v>17</v>
      </c>
      <c r="B44" s="1092"/>
      <c r="C44" s="1093"/>
      <c r="D44" s="1093"/>
      <c r="E44" s="1093"/>
      <c r="F44" s="1093"/>
      <c r="G44" s="1093"/>
      <c r="H44" s="1093"/>
      <c r="I44" s="1093"/>
      <c r="J44" s="1093"/>
      <c r="K44" s="1093"/>
      <c r="L44" s="1093"/>
      <c r="M44" s="1093"/>
      <c r="N44" s="1093"/>
      <c r="O44" s="1093"/>
      <c r="P44" s="1094"/>
      <c r="Q44" s="1104"/>
      <c r="R44" s="1105"/>
      <c r="S44" s="1105"/>
      <c r="T44" s="1105"/>
      <c r="U44" s="1105"/>
      <c r="V44" s="1105"/>
      <c r="W44" s="1105"/>
      <c r="X44" s="1105"/>
      <c r="Y44" s="1105"/>
      <c r="Z44" s="1105"/>
      <c r="AA44" s="1105"/>
      <c r="AB44" s="1105"/>
      <c r="AC44" s="1105"/>
      <c r="AD44" s="1105"/>
      <c r="AE44" s="1106"/>
      <c r="AF44" s="1098"/>
      <c r="AG44" s="1099"/>
      <c r="AH44" s="1099"/>
      <c r="AI44" s="1099"/>
      <c r="AJ44" s="1100"/>
      <c r="AK44" s="1041"/>
      <c r="AL44" s="1032"/>
      <c r="AM44" s="1032"/>
      <c r="AN44" s="1032"/>
      <c r="AO44" s="1032"/>
      <c r="AP44" s="1032"/>
      <c r="AQ44" s="1032"/>
      <c r="AR44" s="1032"/>
      <c r="AS44" s="1032"/>
      <c r="AT44" s="1032"/>
      <c r="AU44" s="1032"/>
      <c r="AV44" s="1032"/>
      <c r="AW44" s="1032"/>
      <c r="AX44" s="1032"/>
      <c r="AY44" s="1032"/>
      <c r="AZ44" s="1103"/>
      <c r="BA44" s="1103"/>
      <c r="BB44" s="1103"/>
      <c r="BC44" s="1103"/>
      <c r="BD44" s="1103"/>
      <c r="BE44" s="1087"/>
      <c r="BF44" s="1087"/>
      <c r="BG44" s="1087"/>
      <c r="BH44" s="1087"/>
      <c r="BI44" s="1088"/>
      <c r="BJ44" s="254"/>
      <c r="BK44" s="254"/>
      <c r="BL44" s="254"/>
      <c r="BM44" s="254"/>
      <c r="BN44" s="254"/>
      <c r="BO44" s="267"/>
      <c r="BP44" s="267"/>
      <c r="BQ44" s="264">
        <v>38</v>
      </c>
      <c r="BR44" s="265"/>
      <c r="BS44" s="1075"/>
      <c r="BT44" s="1076"/>
      <c r="BU44" s="1076"/>
      <c r="BV44" s="1076"/>
      <c r="BW44" s="1076"/>
      <c r="BX44" s="1076"/>
      <c r="BY44" s="1076"/>
      <c r="BZ44" s="1076"/>
      <c r="CA44" s="1076"/>
      <c r="CB44" s="1076"/>
      <c r="CC44" s="1076"/>
      <c r="CD44" s="1076"/>
      <c r="CE44" s="1076"/>
      <c r="CF44" s="1076"/>
      <c r="CG44" s="1077"/>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248"/>
    </row>
    <row r="45" spans="1:131" s="249" customFormat="1" ht="26.25" customHeight="1" x14ac:dyDescent="0.2">
      <c r="A45" s="263">
        <v>18</v>
      </c>
      <c r="B45" s="1092"/>
      <c r="C45" s="1093"/>
      <c r="D45" s="1093"/>
      <c r="E45" s="1093"/>
      <c r="F45" s="1093"/>
      <c r="G45" s="1093"/>
      <c r="H45" s="1093"/>
      <c r="I45" s="1093"/>
      <c r="J45" s="1093"/>
      <c r="K45" s="1093"/>
      <c r="L45" s="1093"/>
      <c r="M45" s="1093"/>
      <c r="N45" s="1093"/>
      <c r="O45" s="1093"/>
      <c r="P45" s="1094"/>
      <c r="Q45" s="1104"/>
      <c r="R45" s="1105"/>
      <c r="S45" s="1105"/>
      <c r="T45" s="1105"/>
      <c r="U45" s="1105"/>
      <c r="V45" s="1105"/>
      <c r="W45" s="1105"/>
      <c r="X45" s="1105"/>
      <c r="Y45" s="1105"/>
      <c r="Z45" s="1105"/>
      <c r="AA45" s="1105"/>
      <c r="AB45" s="1105"/>
      <c r="AC45" s="1105"/>
      <c r="AD45" s="1105"/>
      <c r="AE45" s="1106"/>
      <c r="AF45" s="1098"/>
      <c r="AG45" s="1099"/>
      <c r="AH45" s="1099"/>
      <c r="AI45" s="1099"/>
      <c r="AJ45" s="1100"/>
      <c r="AK45" s="1041"/>
      <c r="AL45" s="1032"/>
      <c r="AM45" s="1032"/>
      <c r="AN45" s="1032"/>
      <c r="AO45" s="1032"/>
      <c r="AP45" s="1032"/>
      <c r="AQ45" s="1032"/>
      <c r="AR45" s="1032"/>
      <c r="AS45" s="1032"/>
      <c r="AT45" s="1032"/>
      <c r="AU45" s="1032"/>
      <c r="AV45" s="1032"/>
      <c r="AW45" s="1032"/>
      <c r="AX45" s="1032"/>
      <c r="AY45" s="1032"/>
      <c r="AZ45" s="1103"/>
      <c r="BA45" s="1103"/>
      <c r="BB45" s="1103"/>
      <c r="BC45" s="1103"/>
      <c r="BD45" s="1103"/>
      <c r="BE45" s="1087"/>
      <c r="BF45" s="1087"/>
      <c r="BG45" s="1087"/>
      <c r="BH45" s="1087"/>
      <c r="BI45" s="1088"/>
      <c r="BJ45" s="254"/>
      <c r="BK45" s="254"/>
      <c r="BL45" s="254"/>
      <c r="BM45" s="254"/>
      <c r="BN45" s="254"/>
      <c r="BO45" s="267"/>
      <c r="BP45" s="267"/>
      <c r="BQ45" s="264">
        <v>39</v>
      </c>
      <c r="BR45" s="265"/>
      <c r="BS45" s="1075"/>
      <c r="BT45" s="1076"/>
      <c r="BU45" s="1076"/>
      <c r="BV45" s="1076"/>
      <c r="BW45" s="1076"/>
      <c r="BX45" s="1076"/>
      <c r="BY45" s="1076"/>
      <c r="BZ45" s="1076"/>
      <c r="CA45" s="1076"/>
      <c r="CB45" s="1076"/>
      <c r="CC45" s="1076"/>
      <c r="CD45" s="1076"/>
      <c r="CE45" s="1076"/>
      <c r="CF45" s="1076"/>
      <c r="CG45" s="1077"/>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248"/>
    </row>
    <row r="46" spans="1:131" s="249" customFormat="1" ht="26.25" customHeight="1" x14ac:dyDescent="0.2">
      <c r="A46" s="263">
        <v>19</v>
      </c>
      <c r="B46" s="1092"/>
      <c r="C46" s="1093"/>
      <c r="D46" s="1093"/>
      <c r="E46" s="1093"/>
      <c r="F46" s="1093"/>
      <c r="G46" s="1093"/>
      <c r="H46" s="1093"/>
      <c r="I46" s="1093"/>
      <c r="J46" s="1093"/>
      <c r="K46" s="1093"/>
      <c r="L46" s="1093"/>
      <c r="M46" s="1093"/>
      <c r="N46" s="1093"/>
      <c r="O46" s="1093"/>
      <c r="P46" s="1094"/>
      <c r="Q46" s="1104"/>
      <c r="R46" s="1105"/>
      <c r="S46" s="1105"/>
      <c r="T46" s="1105"/>
      <c r="U46" s="1105"/>
      <c r="V46" s="1105"/>
      <c r="W46" s="1105"/>
      <c r="X46" s="1105"/>
      <c r="Y46" s="1105"/>
      <c r="Z46" s="1105"/>
      <c r="AA46" s="1105"/>
      <c r="AB46" s="1105"/>
      <c r="AC46" s="1105"/>
      <c r="AD46" s="1105"/>
      <c r="AE46" s="1106"/>
      <c r="AF46" s="1098"/>
      <c r="AG46" s="1099"/>
      <c r="AH46" s="1099"/>
      <c r="AI46" s="1099"/>
      <c r="AJ46" s="1100"/>
      <c r="AK46" s="1041"/>
      <c r="AL46" s="1032"/>
      <c r="AM46" s="1032"/>
      <c r="AN46" s="1032"/>
      <c r="AO46" s="1032"/>
      <c r="AP46" s="1032"/>
      <c r="AQ46" s="1032"/>
      <c r="AR46" s="1032"/>
      <c r="AS46" s="1032"/>
      <c r="AT46" s="1032"/>
      <c r="AU46" s="1032"/>
      <c r="AV46" s="1032"/>
      <c r="AW46" s="1032"/>
      <c r="AX46" s="1032"/>
      <c r="AY46" s="1032"/>
      <c r="AZ46" s="1103"/>
      <c r="BA46" s="1103"/>
      <c r="BB46" s="1103"/>
      <c r="BC46" s="1103"/>
      <c r="BD46" s="1103"/>
      <c r="BE46" s="1087"/>
      <c r="BF46" s="1087"/>
      <c r="BG46" s="1087"/>
      <c r="BH46" s="1087"/>
      <c r="BI46" s="1088"/>
      <c r="BJ46" s="254"/>
      <c r="BK46" s="254"/>
      <c r="BL46" s="254"/>
      <c r="BM46" s="254"/>
      <c r="BN46" s="254"/>
      <c r="BO46" s="267"/>
      <c r="BP46" s="267"/>
      <c r="BQ46" s="264">
        <v>40</v>
      </c>
      <c r="BR46" s="265"/>
      <c r="BS46" s="1075"/>
      <c r="BT46" s="1076"/>
      <c r="BU46" s="1076"/>
      <c r="BV46" s="1076"/>
      <c r="BW46" s="1076"/>
      <c r="BX46" s="1076"/>
      <c r="BY46" s="1076"/>
      <c r="BZ46" s="1076"/>
      <c r="CA46" s="1076"/>
      <c r="CB46" s="1076"/>
      <c r="CC46" s="1076"/>
      <c r="CD46" s="1076"/>
      <c r="CE46" s="1076"/>
      <c r="CF46" s="1076"/>
      <c r="CG46" s="1077"/>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248"/>
    </row>
    <row r="47" spans="1:131" s="249" customFormat="1" ht="26.25" customHeight="1" x14ac:dyDescent="0.2">
      <c r="A47" s="263">
        <v>20</v>
      </c>
      <c r="B47" s="1092"/>
      <c r="C47" s="1093"/>
      <c r="D47" s="1093"/>
      <c r="E47" s="1093"/>
      <c r="F47" s="1093"/>
      <c r="G47" s="1093"/>
      <c r="H47" s="1093"/>
      <c r="I47" s="1093"/>
      <c r="J47" s="1093"/>
      <c r="K47" s="1093"/>
      <c r="L47" s="1093"/>
      <c r="M47" s="1093"/>
      <c r="N47" s="1093"/>
      <c r="O47" s="1093"/>
      <c r="P47" s="1094"/>
      <c r="Q47" s="1104"/>
      <c r="R47" s="1105"/>
      <c r="S47" s="1105"/>
      <c r="T47" s="1105"/>
      <c r="U47" s="1105"/>
      <c r="V47" s="1105"/>
      <c r="W47" s="1105"/>
      <c r="X47" s="1105"/>
      <c r="Y47" s="1105"/>
      <c r="Z47" s="1105"/>
      <c r="AA47" s="1105"/>
      <c r="AB47" s="1105"/>
      <c r="AC47" s="1105"/>
      <c r="AD47" s="1105"/>
      <c r="AE47" s="1106"/>
      <c r="AF47" s="1098"/>
      <c r="AG47" s="1099"/>
      <c r="AH47" s="1099"/>
      <c r="AI47" s="1099"/>
      <c r="AJ47" s="1100"/>
      <c r="AK47" s="1041"/>
      <c r="AL47" s="1032"/>
      <c r="AM47" s="1032"/>
      <c r="AN47" s="1032"/>
      <c r="AO47" s="1032"/>
      <c r="AP47" s="1032"/>
      <c r="AQ47" s="1032"/>
      <c r="AR47" s="1032"/>
      <c r="AS47" s="1032"/>
      <c r="AT47" s="1032"/>
      <c r="AU47" s="1032"/>
      <c r="AV47" s="1032"/>
      <c r="AW47" s="1032"/>
      <c r="AX47" s="1032"/>
      <c r="AY47" s="1032"/>
      <c r="AZ47" s="1103"/>
      <c r="BA47" s="1103"/>
      <c r="BB47" s="1103"/>
      <c r="BC47" s="1103"/>
      <c r="BD47" s="1103"/>
      <c r="BE47" s="1087"/>
      <c r="BF47" s="1087"/>
      <c r="BG47" s="1087"/>
      <c r="BH47" s="1087"/>
      <c r="BI47" s="1088"/>
      <c r="BJ47" s="254"/>
      <c r="BK47" s="254"/>
      <c r="BL47" s="254"/>
      <c r="BM47" s="254"/>
      <c r="BN47" s="254"/>
      <c r="BO47" s="267"/>
      <c r="BP47" s="267"/>
      <c r="BQ47" s="264">
        <v>41</v>
      </c>
      <c r="BR47" s="265"/>
      <c r="BS47" s="1075"/>
      <c r="BT47" s="1076"/>
      <c r="BU47" s="1076"/>
      <c r="BV47" s="1076"/>
      <c r="BW47" s="1076"/>
      <c r="BX47" s="1076"/>
      <c r="BY47" s="1076"/>
      <c r="BZ47" s="1076"/>
      <c r="CA47" s="1076"/>
      <c r="CB47" s="1076"/>
      <c r="CC47" s="1076"/>
      <c r="CD47" s="1076"/>
      <c r="CE47" s="1076"/>
      <c r="CF47" s="1076"/>
      <c r="CG47" s="1077"/>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248"/>
    </row>
    <row r="48" spans="1:131" s="249" customFormat="1" ht="26.25" customHeight="1" x14ac:dyDescent="0.2">
      <c r="A48" s="263">
        <v>21</v>
      </c>
      <c r="B48" s="1092"/>
      <c r="C48" s="1093"/>
      <c r="D48" s="1093"/>
      <c r="E48" s="1093"/>
      <c r="F48" s="1093"/>
      <c r="G48" s="1093"/>
      <c r="H48" s="1093"/>
      <c r="I48" s="1093"/>
      <c r="J48" s="1093"/>
      <c r="K48" s="1093"/>
      <c r="L48" s="1093"/>
      <c r="M48" s="1093"/>
      <c r="N48" s="1093"/>
      <c r="O48" s="1093"/>
      <c r="P48" s="1094"/>
      <c r="Q48" s="1104"/>
      <c r="R48" s="1105"/>
      <c r="S48" s="1105"/>
      <c r="T48" s="1105"/>
      <c r="U48" s="1105"/>
      <c r="V48" s="1105"/>
      <c r="W48" s="1105"/>
      <c r="X48" s="1105"/>
      <c r="Y48" s="1105"/>
      <c r="Z48" s="1105"/>
      <c r="AA48" s="1105"/>
      <c r="AB48" s="1105"/>
      <c r="AC48" s="1105"/>
      <c r="AD48" s="1105"/>
      <c r="AE48" s="1106"/>
      <c r="AF48" s="1098"/>
      <c r="AG48" s="1099"/>
      <c r="AH48" s="1099"/>
      <c r="AI48" s="1099"/>
      <c r="AJ48" s="1100"/>
      <c r="AK48" s="1041"/>
      <c r="AL48" s="1032"/>
      <c r="AM48" s="1032"/>
      <c r="AN48" s="1032"/>
      <c r="AO48" s="1032"/>
      <c r="AP48" s="1032"/>
      <c r="AQ48" s="1032"/>
      <c r="AR48" s="1032"/>
      <c r="AS48" s="1032"/>
      <c r="AT48" s="1032"/>
      <c r="AU48" s="1032"/>
      <c r="AV48" s="1032"/>
      <c r="AW48" s="1032"/>
      <c r="AX48" s="1032"/>
      <c r="AY48" s="1032"/>
      <c r="AZ48" s="1103"/>
      <c r="BA48" s="1103"/>
      <c r="BB48" s="1103"/>
      <c r="BC48" s="1103"/>
      <c r="BD48" s="1103"/>
      <c r="BE48" s="1087"/>
      <c r="BF48" s="1087"/>
      <c r="BG48" s="1087"/>
      <c r="BH48" s="1087"/>
      <c r="BI48" s="1088"/>
      <c r="BJ48" s="254"/>
      <c r="BK48" s="254"/>
      <c r="BL48" s="254"/>
      <c r="BM48" s="254"/>
      <c r="BN48" s="254"/>
      <c r="BO48" s="267"/>
      <c r="BP48" s="267"/>
      <c r="BQ48" s="264">
        <v>42</v>
      </c>
      <c r="BR48" s="265"/>
      <c r="BS48" s="1075"/>
      <c r="BT48" s="1076"/>
      <c r="BU48" s="1076"/>
      <c r="BV48" s="1076"/>
      <c r="BW48" s="1076"/>
      <c r="BX48" s="1076"/>
      <c r="BY48" s="1076"/>
      <c r="BZ48" s="1076"/>
      <c r="CA48" s="1076"/>
      <c r="CB48" s="1076"/>
      <c r="CC48" s="1076"/>
      <c r="CD48" s="1076"/>
      <c r="CE48" s="1076"/>
      <c r="CF48" s="1076"/>
      <c r="CG48" s="1077"/>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248"/>
    </row>
    <row r="49" spans="1:131" s="249" customFormat="1" ht="26.25" customHeight="1" x14ac:dyDescent="0.2">
      <c r="A49" s="263">
        <v>22</v>
      </c>
      <c r="B49" s="1092"/>
      <c r="C49" s="1093"/>
      <c r="D49" s="1093"/>
      <c r="E49" s="1093"/>
      <c r="F49" s="1093"/>
      <c r="G49" s="1093"/>
      <c r="H49" s="1093"/>
      <c r="I49" s="1093"/>
      <c r="J49" s="1093"/>
      <c r="K49" s="1093"/>
      <c r="L49" s="1093"/>
      <c r="M49" s="1093"/>
      <c r="N49" s="1093"/>
      <c r="O49" s="1093"/>
      <c r="P49" s="1094"/>
      <c r="Q49" s="1104"/>
      <c r="R49" s="1105"/>
      <c r="S49" s="1105"/>
      <c r="T49" s="1105"/>
      <c r="U49" s="1105"/>
      <c r="V49" s="1105"/>
      <c r="W49" s="1105"/>
      <c r="X49" s="1105"/>
      <c r="Y49" s="1105"/>
      <c r="Z49" s="1105"/>
      <c r="AA49" s="1105"/>
      <c r="AB49" s="1105"/>
      <c r="AC49" s="1105"/>
      <c r="AD49" s="1105"/>
      <c r="AE49" s="1106"/>
      <c r="AF49" s="1098"/>
      <c r="AG49" s="1099"/>
      <c r="AH49" s="1099"/>
      <c r="AI49" s="1099"/>
      <c r="AJ49" s="1100"/>
      <c r="AK49" s="1041"/>
      <c r="AL49" s="1032"/>
      <c r="AM49" s="1032"/>
      <c r="AN49" s="1032"/>
      <c r="AO49" s="1032"/>
      <c r="AP49" s="1032"/>
      <c r="AQ49" s="1032"/>
      <c r="AR49" s="1032"/>
      <c r="AS49" s="1032"/>
      <c r="AT49" s="1032"/>
      <c r="AU49" s="1032"/>
      <c r="AV49" s="1032"/>
      <c r="AW49" s="1032"/>
      <c r="AX49" s="1032"/>
      <c r="AY49" s="1032"/>
      <c r="AZ49" s="1103"/>
      <c r="BA49" s="1103"/>
      <c r="BB49" s="1103"/>
      <c r="BC49" s="1103"/>
      <c r="BD49" s="1103"/>
      <c r="BE49" s="1087"/>
      <c r="BF49" s="1087"/>
      <c r="BG49" s="1087"/>
      <c r="BH49" s="1087"/>
      <c r="BI49" s="1088"/>
      <c r="BJ49" s="254"/>
      <c r="BK49" s="254"/>
      <c r="BL49" s="254"/>
      <c r="BM49" s="254"/>
      <c r="BN49" s="254"/>
      <c r="BO49" s="267"/>
      <c r="BP49" s="267"/>
      <c r="BQ49" s="264">
        <v>43</v>
      </c>
      <c r="BR49" s="265"/>
      <c r="BS49" s="1075"/>
      <c r="BT49" s="1076"/>
      <c r="BU49" s="1076"/>
      <c r="BV49" s="1076"/>
      <c r="BW49" s="1076"/>
      <c r="BX49" s="1076"/>
      <c r="BY49" s="1076"/>
      <c r="BZ49" s="1076"/>
      <c r="CA49" s="1076"/>
      <c r="CB49" s="1076"/>
      <c r="CC49" s="1076"/>
      <c r="CD49" s="1076"/>
      <c r="CE49" s="1076"/>
      <c r="CF49" s="1076"/>
      <c r="CG49" s="1077"/>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248"/>
    </row>
    <row r="50" spans="1:131" s="249" customFormat="1" ht="26.25" customHeight="1" x14ac:dyDescent="0.2">
      <c r="A50" s="263">
        <v>23</v>
      </c>
      <c r="B50" s="1092"/>
      <c r="C50" s="1093"/>
      <c r="D50" s="1093"/>
      <c r="E50" s="1093"/>
      <c r="F50" s="1093"/>
      <c r="G50" s="1093"/>
      <c r="H50" s="1093"/>
      <c r="I50" s="1093"/>
      <c r="J50" s="1093"/>
      <c r="K50" s="1093"/>
      <c r="L50" s="1093"/>
      <c r="M50" s="1093"/>
      <c r="N50" s="1093"/>
      <c r="O50" s="1093"/>
      <c r="P50" s="1094"/>
      <c r="Q50" s="1095"/>
      <c r="R50" s="1096"/>
      <c r="S50" s="1096"/>
      <c r="T50" s="1096"/>
      <c r="U50" s="1096"/>
      <c r="V50" s="1096"/>
      <c r="W50" s="1096"/>
      <c r="X50" s="1096"/>
      <c r="Y50" s="1096"/>
      <c r="Z50" s="1096"/>
      <c r="AA50" s="1096"/>
      <c r="AB50" s="1096"/>
      <c r="AC50" s="1096"/>
      <c r="AD50" s="1096"/>
      <c r="AE50" s="1097"/>
      <c r="AF50" s="1098"/>
      <c r="AG50" s="1099"/>
      <c r="AH50" s="1099"/>
      <c r="AI50" s="1099"/>
      <c r="AJ50" s="1100"/>
      <c r="AK50" s="1101"/>
      <c r="AL50" s="1096"/>
      <c r="AM50" s="1096"/>
      <c r="AN50" s="1096"/>
      <c r="AO50" s="1096"/>
      <c r="AP50" s="1096"/>
      <c r="AQ50" s="1096"/>
      <c r="AR50" s="1096"/>
      <c r="AS50" s="1096"/>
      <c r="AT50" s="1096"/>
      <c r="AU50" s="1096"/>
      <c r="AV50" s="1096"/>
      <c r="AW50" s="1096"/>
      <c r="AX50" s="1096"/>
      <c r="AY50" s="1096"/>
      <c r="AZ50" s="1102"/>
      <c r="BA50" s="1102"/>
      <c r="BB50" s="1102"/>
      <c r="BC50" s="1102"/>
      <c r="BD50" s="1102"/>
      <c r="BE50" s="1087"/>
      <c r="BF50" s="1087"/>
      <c r="BG50" s="1087"/>
      <c r="BH50" s="1087"/>
      <c r="BI50" s="1088"/>
      <c r="BJ50" s="254"/>
      <c r="BK50" s="254"/>
      <c r="BL50" s="254"/>
      <c r="BM50" s="254"/>
      <c r="BN50" s="254"/>
      <c r="BO50" s="267"/>
      <c r="BP50" s="267"/>
      <c r="BQ50" s="264">
        <v>44</v>
      </c>
      <c r="BR50" s="265"/>
      <c r="BS50" s="1075"/>
      <c r="BT50" s="1076"/>
      <c r="BU50" s="1076"/>
      <c r="BV50" s="1076"/>
      <c r="BW50" s="1076"/>
      <c r="BX50" s="1076"/>
      <c r="BY50" s="1076"/>
      <c r="BZ50" s="1076"/>
      <c r="CA50" s="1076"/>
      <c r="CB50" s="1076"/>
      <c r="CC50" s="1076"/>
      <c r="CD50" s="1076"/>
      <c r="CE50" s="1076"/>
      <c r="CF50" s="1076"/>
      <c r="CG50" s="1077"/>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248"/>
    </row>
    <row r="51" spans="1:131" s="249" customFormat="1" ht="26.25" customHeight="1" x14ac:dyDescent="0.2">
      <c r="A51" s="263">
        <v>24</v>
      </c>
      <c r="B51" s="1092"/>
      <c r="C51" s="1093"/>
      <c r="D51" s="1093"/>
      <c r="E51" s="1093"/>
      <c r="F51" s="1093"/>
      <c r="G51" s="1093"/>
      <c r="H51" s="1093"/>
      <c r="I51" s="1093"/>
      <c r="J51" s="1093"/>
      <c r="K51" s="1093"/>
      <c r="L51" s="1093"/>
      <c r="M51" s="1093"/>
      <c r="N51" s="1093"/>
      <c r="O51" s="1093"/>
      <c r="P51" s="1094"/>
      <c r="Q51" s="1095"/>
      <c r="R51" s="1096"/>
      <c r="S51" s="1096"/>
      <c r="T51" s="1096"/>
      <c r="U51" s="1096"/>
      <c r="V51" s="1096"/>
      <c r="W51" s="1096"/>
      <c r="X51" s="1096"/>
      <c r="Y51" s="1096"/>
      <c r="Z51" s="1096"/>
      <c r="AA51" s="1096"/>
      <c r="AB51" s="1096"/>
      <c r="AC51" s="1096"/>
      <c r="AD51" s="1096"/>
      <c r="AE51" s="1097"/>
      <c r="AF51" s="1098"/>
      <c r="AG51" s="1099"/>
      <c r="AH51" s="1099"/>
      <c r="AI51" s="1099"/>
      <c r="AJ51" s="1100"/>
      <c r="AK51" s="1101"/>
      <c r="AL51" s="1096"/>
      <c r="AM51" s="1096"/>
      <c r="AN51" s="1096"/>
      <c r="AO51" s="1096"/>
      <c r="AP51" s="1096"/>
      <c r="AQ51" s="1096"/>
      <c r="AR51" s="1096"/>
      <c r="AS51" s="1096"/>
      <c r="AT51" s="1096"/>
      <c r="AU51" s="1096"/>
      <c r="AV51" s="1096"/>
      <c r="AW51" s="1096"/>
      <c r="AX51" s="1096"/>
      <c r="AY51" s="1096"/>
      <c r="AZ51" s="1102"/>
      <c r="BA51" s="1102"/>
      <c r="BB51" s="1102"/>
      <c r="BC51" s="1102"/>
      <c r="BD51" s="1102"/>
      <c r="BE51" s="1087"/>
      <c r="BF51" s="1087"/>
      <c r="BG51" s="1087"/>
      <c r="BH51" s="1087"/>
      <c r="BI51" s="1088"/>
      <c r="BJ51" s="254"/>
      <c r="BK51" s="254"/>
      <c r="BL51" s="254"/>
      <c r="BM51" s="254"/>
      <c r="BN51" s="254"/>
      <c r="BO51" s="267"/>
      <c r="BP51" s="267"/>
      <c r="BQ51" s="264">
        <v>45</v>
      </c>
      <c r="BR51" s="265"/>
      <c r="BS51" s="1075"/>
      <c r="BT51" s="1076"/>
      <c r="BU51" s="1076"/>
      <c r="BV51" s="1076"/>
      <c r="BW51" s="1076"/>
      <c r="BX51" s="1076"/>
      <c r="BY51" s="1076"/>
      <c r="BZ51" s="1076"/>
      <c r="CA51" s="1076"/>
      <c r="CB51" s="1076"/>
      <c r="CC51" s="1076"/>
      <c r="CD51" s="1076"/>
      <c r="CE51" s="1076"/>
      <c r="CF51" s="1076"/>
      <c r="CG51" s="1077"/>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248"/>
    </row>
    <row r="52" spans="1:131" s="249" customFormat="1" ht="26.25" customHeight="1" x14ac:dyDescent="0.2">
      <c r="A52" s="263">
        <v>25</v>
      </c>
      <c r="B52" s="1092"/>
      <c r="C52" s="1093"/>
      <c r="D52" s="1093"/>
      <c r="E52" s="1093"/>
      <c r="F52" s="1093"/>
      <c r="G52" s="1093"/>
      <c r="H52" s="1093"/>
      <c r="I52" s="1093"/>
      <c r="J52" s="1093"/>
      <c r="K52" s="1093"/>
      <c r="L52" s="1093"/>
      <c r="M52" s="1093"/>
      <c r="N52" s="1093"/>
      <c r="O52" s="1093"/>
      <c r="P52" s="1094"/>
      <c r="Q52" s="1095"/>
      <c r="R52" s="1096"/>
      <c r="S52" s="1096"/>
      <c r="T52" s="1096"/>
      <c r="U52" s="1096"/>
      <c r="V52" s="1096"/>
      <c r="W52" s="1096"/>
      <c r="X52" s="1096"/>
      <c r="Y52" s="1096"/>
      <c r="Z52" s="1096"/>
      <c r="AA52" s="1096"/>
      <c r="AB52" s="1096"/>
      <c r="AC52" s="1096"/>
      <c r="AD52" s="1096"/>
      <c r="AE52" s="1097"/>
      <c r="AF52" s="1098"/>
      <c r="AG52" s="1099"/>
      <c r="AH52" s="1099"/>
      <c r="AI52" s="1099"/>
      <c r="AJ52" s="1100"/>
      <c r="AK52" s="1101"/>
      <c r="AL52" s="1096"/>
      <c r="AM52" s="1096"/>
      <c r="AN52" s="1096"/>
      <c r="AO52" s="1096"/>
      <c r="AP52" s="1096"/>
      <c r="AQ52" s="1096"/>
      <c r="AR52" s="1096"/>
      <c r="AS52" s="1096"/>
      <c r="AT52" s="1096"/>
      <c r="AU52" s="1096"/>
      <c r="AV52" s="1096"/>
      <c r="AW52" s="1096"/>
      <c r="AX52" s="1096"/>
      <c r="AY52" s="1096"/>
      <c r="AZ52" s="1102"/>
      <c r="BA52" s="1102"/>
      <c r="BB52" s="1102"/>
      <c r="BC52" s="1102"/>
      <c r="BD52" s="1102"/>
      <c r="BE52" s="1087"/>
      <c r="BF52" s="1087"/>
      <c r="BG52" s="1087"/>
      <c r="BH52" s="1087"/>
      <c r="BI52" s="1088"/>
      <c r="BJ52" s="254"/>
      <c r="BK52" s="254"/>
      <c r="BL52" s="254"/>
      <c r="BM52" s="254"/>
      <c r="BN52" s="254"/>
      <c r="BO52" s="267"/>
      <c r="BP52" s="267"/>
      <c r="BQ52" s="264">
        <v>46</v>
      </c>
      <c r="BR52" s="265"/>
      <c r="BS52" s="1075"/>
      <c r="BT52" s="1076"/>
      <c r="BU52" s="1076"/>
      <c r="BV52" s="1076"/>
      <c r="BW52" s="1076"/>
      <c r="BX52" s="1076"/>
      <c r="BY52" s="1076"/>
      <c r="BZ52" s="1076"/>
      <c r="CA52" s="1076"/>
      <c r="CB52" s="1076"/>
      <c r="CC52" s="1076"/>
      <c r="CD52" s="1076"/>
      <c r="CE52" s="1076"/>
      <c r="CF52" s="1076"/>
      <c r="CG52" s="1077"/>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248"/>
    </row>
    <row r="53" spans="1:131" s="249" customFormat="1" ht="26.25" customHeight="1" x14ac:dyDescent="0.2">
      <c r="A53" s="263">
        <v>26</v>
      </c>
      <c r="B53" s="1092"/>
      <c r="C53" s="1093"/>
      <c r="D53" s="1093"/>
      <c r="E53" s="1093"/>
      <c r="F53" s="1093"/>
      <c r="G53" s="1093"/>
      <c r="H53" s="1093"/>
      <c r="I53" s="1093"/>
      <c r="J53" s="1093"/>
      <c r="K53" s="1093"/>
      <c r="L53" s="1093"/>
      <c r="M53" s="1093"/>
      <c r="N53" s="1093"/>
      <c r="O53" s="1093"/>
      <c r="P53" s="1094"/>
      <c r="Q53" s="1095"/>
      <c r="R53" s="1096"/>
      <c r="S53" s="1096"/>
      <c r="T53" s="1096"/>
      <c r="U53" s="1096"/>
      <c r="V53" s="1096"/>
      <c r="W53" s="1096"/>
      <c r="X53" s="1096"/>
      <c r="Y53" s="1096"/>
      <c r="Z53" s="1096"/>
      <c r="AA53" s="1096"/>
      <c r="AB53" s="1096"/>
      <c r="AC53" s="1096"/>
      <c r="AD53" s="1096"/>
      <c r="AE53" s="1097"/>
      <c r="AF53" s="1098"/>
      <c r="AG53" s="1099"/>
      <c r="AH53" s="1099"/>
      <c r="AI53" s="1099"/>
      <c r="AJ53" s="1100"/>
      <c r="AK53" s="1101"/>
      <c r="AL53" s="1096"/>
      <c r="AM53" s="1096"/>
      <c r="AN53" s="1096"/>
      <c r="AO53" s="1096"/>
      <c r="AP53" s="1096"/>
      <c r="AQ53" s="1096"/>
      <c r="AR53" s="1096"/>
      <c r="AS53" s="1096"/>
      <c r="AT53" s="1096"/>
      <c r="AU53" s="1096"/>
      <c r="AV53" s="1096"/>
      <c r="AW53" s="1096"/>
      <c r="AX53" s="1096"/>
      <c r="AY53" s="1096"/>
      <c r="AZ53" s="1102"/>
      <c r="BA53" s="1102"/>
      <c r="BB53" s="1102"/>
      <c r="BC53" s="1102"/>
      <c r="BD53" s="1102"/>
      <c r="BE53" s="1087"/>
      <c r="BF53" s="1087"/>
      <c r="BG53" s="1087"/>
      <c r="BH53" s="1087"/>
      <c r="BI53" s="1088"/>
      <c r="BJ53" s="254"/>
      <c r="BK53" s="254"/>
      <c r="BL53" s="254"/>
      <c r="BM53" s="254"/>
      <c r="BN53" s="254"/>
      <c r="BO53" s="267"/>
      <c r="BP53" s="267"/>
      <c r="BQ53" s="264">
        <v>47</v>
      </c>
      <c r="BR53" s="265"/>
      <c r="BS53" s="1075"/>
      <c r="BT53" s="1076"/>
      <c r="BU53" s="1076"/>
      <c r="BV53" s="1076"/>
      <c r="BW53" s="1076"/>
      <c r="BX53" s="1076"/>
      <c r="BY53" s="1076"/>
      <c r="BZ53" s="1076"/>
      <c r="CA53" s="1076"/>
      <c r="CB53" s="1076"/>
      <c r="CC53" s="1076"/>
      <c r="CD53" s="1076"/>
      <c r="CE53" s="1076"/>
      <c r="CF53" s="1076"/>
      <c r="CG53" s="1077"/>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248"/>
    </row>
    <row r="54" spans="1:131" s="249" customFormat="1" ht="26.25" customHeight="1" x14ac:dyDescent="0.2">
      <c r="A54" s="263">
        <v>27</v>
      </c>
      <c r="B54" s="1092"/>
      <c r="C54" s="1093"/>
      <c r="D54" s="1093"/>
      <c r="E54" s="1093"/>
      <c r="F54" s="1093"/>
      <c r="G54" s="1093"/>
      <c r="H54" s="1093"/>
      <c r="I54" s="1093"/>
      <c r="J54" s="1093"/>
      <c r="K54" s="1093"/>
      <c r="L54" s="1093"/>
      <c r="M54" s="1093"/>
      <c r="N54" s="1093"/>
      <c r="O54" s="1093"/>
      <c r="P54" s="1094"/>
      <c r="Q54" s="1095"/>
      <c r="R54" s="1096"/>
      <c r="S54" s="1096"/>
      <c r="T54" s="1096"/>
      <c r="U54" s="1096"/>
      <c r="V54" s="1096"/>
      <c r="W54" s="1096"/>
      <c r="X54" s="1096"/>
      <c r="Y54" s="1096"/>
      <c r="Z54" s="1096"/>
      <c r="AA54" s="1096"/>
      <c r="AB54" s="1096"/>
      <c r="AC54" s="1096"/>
      <c r="AD54" s="1096"/>
      <c r="AE54" s="1097"/>
      <c r="AF54" s="1098"/>
      <c r="AG54" s="1099"/>
      <c r="AH54" s="1099"/>
      <c r="AI54" s="1099"/>
      <c r="AJ54" s="1100"/>
      <c r="AK54" s="1101"/>
      <c r="AL54" s="1096"/>
      <c r="AM54" s="1096"/>
      <c r="AN54" s="1096"/>
      <c r="AO54" s="1096"/>
      <c r="AP54" s="1096"/>
      <c r="AQ54" s="1096"/>
      <c r="AR54" s="1096"/>
      <c r="AS54" s="1096"/>
      <c r="AT54" s="1096"/>
      <c r="AU54" s="1096"/>
      <c r="AV54" s="1096"/>
      <c r="AW54" s="1096"/>
      <c r="AX54" s="1096"/>
      <c r="AY54" s="1096"/>
      <c r="AZ54" s="1102"/>
      <c r="BA54" s="1102"/>
      <c r="BB54" s="1102"/>
      <c r="BC54" s="1102"/>
      <c r="BD54" s="1102"/>
      <c r="BE54" s="1087"/>
      <c r="BF54" s="1087"/>
      <c r="BG54" s="1087"/>
      <c r="BH54" s="1087"/>
      <c r="BI54" s="1088"/>
      <c r="BJ54" s="254"/>
      <c r="BK54" s="254"/>
      <c r="BL54" s="254"/>
      <c r="BM54" s="254"/>
      <c r="BN54" s="254"/>
      <c r="BO54" s="267"/>
      <c r="BP54" s="267"/>
      <c r="BQ54" s="264">
        <v>48</v>
      </c>
      <c r="BR54" s="265"/>
      <c r="BS54" s="1075"/>
      <c r="BT54" s="1076"/>
      <c r="BU54" s="1076"/>
      <c r="BV54" s="1076"/>
      <c r="BW54" s="1076"/>
      <c r="BX54" s="1076"/>
      <c r="BY54" s="1076"/>
      <c r="BZ54" s="1076"/>
      <c r="CA54" s="1076"/>
      <c r="CB54" s="1076"/>
      <c r="CC54" s="1076"/>
      <c r="CD54" s="1076"/>
      <c r="CE54" s="1076"/>
      <c r="CF54" s="1076"/>
      <c r="CG54" s="1077"/>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248"/>
    </row>
    <row r="55" spans="1:131" s="249" customFormat="1" ht="26.25" customHeight="1" x14ac:dyDescent="0.2">
      <c r="A55" s="263">
        <v>28</v>
      </c>
      <c r="B55" s="1092"/>
      <c r="C55" s="1093"/>
      <c r="D55" s="1093"/>
      <c r="E55" s="1093"/>
      <c r="F55" s="1093"/>
      <c r="G55" s="1093"/>
      <c r="H55" s="1093"/>
      <c r="I55" s="1093"/>
      <c r="J55" s="1093"/>
      <c r="K55" s="1093"/>
      <c r="L55" s="1093"/>
      <c r="M55" s="1093"/>
      <c r="N55" s="1093"/>
      <c r="O55" s="1093"/>
      <c r="P55" s="1094"/>
      <c r="Q55" s="1095"/>
      <c r="R55" s="1096"/>
      <c r="S55" s="1096"/>
      <c r="T55" s="1096"/>
      <c r="U55" s="1096"/>
      <c r="V55" s="1096"/>
      <c r="W55" s="1096"/>
      <c r="X55" s="1096"/>
      <c r="Y55" s="1096"/>
      <c r="Z55" s="1096"/>
      <c r="AA55" s="1096"/>
      <c r="AB55" s="1096"/>
      <c r="AC55" s="1096"/>
      <c r="AD55" s="1096"/>
      <c r="AE55" s="1097"/>
      <c r="AF55" s="1098"/>
      <c r="AG55" s="1099"/>
      <c r="AH55" s="1099"/>
      <c r="AI55" s="1099"/>
      <c r="AJ55" s="1100"/>
      <c r="AK55" s="1101"/>
      <c r="AL55" s="1096"/>
      <c r="AM55" s="1096"/>
      <c r="AN55" s="1096"/>
      <c r="AO55" s="1096"/>
      <c r="AP55" s="1096"/>
      <c r="AQ55" s="1096"/>
      <c r="AR55" s="1096"/>
      <c r="AS55" s="1096"/>
      <c r="AT55" s="1096"/>
      <c r="AU55" s="1096"/>
      <c r="AV55" s="1096"/>
      <c r="AW55" s="1096"/>
      <c r="AX55" s="1096"/>
      <c r="AY55" s="1096"/>
      <c r="AZ55" s="1102"/>
      <c r="BA55" s="1102"/>
      <c r="BB55" s="1102"/>
      <c r="BC55" s="1102"/>
      <c r="BD55" s="1102"/>
      <c r="BE55" s="1087"/>
      <c r="BF55" s="1087"/>
      <c r="BG55" s="1087"/>
      <c r="BH55" s="1087"/>
      <c r="BI55" s="1088"/>
      <c r="BJ55" s="254"/>
      <c r="BK55" s="254"/>
      <c r="BL55" s="254"/>
      <c r="BM55" s="254"/>
      <c r="BN55" s="254"/>
      <c r="BO55" s="267"/>
      <c r="BP55" s="267"/>
      <c r="BQ55" s="264">
        <v>49</v>
      </c>
      <c r="BR55" s="265"/>
      <c r="BS55" s="1075"/>
      <c r="BT55" s="1076"/>
      <c r="BU55" s="1076"/>
      <c r="BV55" s="1076"/>
      <c r="BW55" s="1076"/>
      <c r="BX55" s="1076"/>
      <c r="BY55" s="1076"/>
      <c r="BZ55" s="1076"/>
      <c r="CA55" s="1076"/>
      <c r="CB55" s="1076"/>
      <c r="CC55" s="1076"/>
      <c r="CD55" s="1076"/>
      <c r="CE55" s="1076"/>
      <c r="CF55" s="1076"/>
      <c r="CG55" s="1077"/>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248"/>
    </row>
    <row r="56" spans="1:131" s="249" customFormat="1" ht="26.25" customHeight="1" x14ac:dyDescent="0.2">
      <c r="A56" s="263">
        <v>29</v>
      </c>
      <c r="B56" s="1092"/>
      <c r="C56" s="1093"/>
      <c r="D56" s="1093"/>
      <c r="E56" s="1093"/>
      <c r="F56" s="1093"/>
      <c r="G56" s="1093"/>
      <c r="H56" s="1093"/>
      <c r="I56" s="1093"/>
      <c r="J56" s="1093"/>
      <c r="K56" s="1093"/>
      <c r="L56" s="1093"/>
      <c r="M56" s="1093"/>
      <c r="N56" s="1093"/>
      <c r="O56" s="1093"/>
      <c r="P56" s="1094"/>
      <c r="Q56" s="1095"/>
      <c r="R56" s="1096"/>
      <c r="S56" s="1096"/>
      <c r="T56" s="1096"/>
      <c r="U56" s="1096"/>
      <c r="V56" s="1096"/>
      <c r="W56" s="1096"/>
      <c r="X56" s="1096"/>
      <c r="Y56" s="1096"/>
      <c r="Z56" s="1096"/>
      <c r="AA56" s="1096"/>
      <c r="AB56" s="1096"/>
      <c r="AC56" s="1096"/>
      <c r="AD56" s="1096"/>
      <c r="AE56" s="1097"/>
      <c r="AF56" s="1098"/>
      <c r="AG56" s="1099"/>
      <c r="AH56" s="1099"/>
      <c r="AI56" s="1099"/>
      <c r="AJ56" s="1100"/>
      <c r="AK56" s="1101"/>
      <c r="AL56" s="1096"/>
      <c r="AM56" s="1096"/>
      <c r="AN56" s="1096"/>
      <c r="AO56" s="1096"/>
      <c r="AP56" s="1096"/>
      <c r="AQ56" s="1096"/>
      <c r="AR56" s="1096"/>
      <c r="AS56" s="1096"/>
      <c r="AT56" s="1096"/>
      <c r="AU56" s="1096"/>
      <c r="AV56" s="1096"/>
      <c r="AW56" s="1096"/>
      <c r="AX56" s="1096"/>
      <c r="AY56" s="1096"/>
      <c r="AZ56" s="1102"/>
      <c r="BA56" s="1102"/>
      <c r="BB56" s="1102"/>
      <c r="BC56" s="1102"/>
      <c r="BD56" s="1102"/>
      <c r="BE56" s="1087"/>
      <c r="BF56" s="1087"/>
      <c r="BG56" s="1087"/>
      <c r="BH56" s="1087"/>
      <c r="BI56" s="1088"/>
      <c r="BJ56" s="254"/>
      <c r="BK56" s="254"/>
      <c r="BL56" s="254"/>
      <c r="BM56" s="254"/>
      <c r="BN56" s="254"/>
      <c r="BO56" s="267"/>
      <c r="BP56" s="267"/>
      <c r="BQ56" s="264">
        <v>50</v>
      </c>
      <c r="BR56" s="265"/>
      <c r="BS56" s="1075"/>
      <c r="BT56" s="1076"/>
      <c r="BU56" s="1076"/>
      <c r="BV56" s="1076"/>
      <c r="BW56" s="1076"/>
      <c r="BX56" s="1076"/>
      <c r="BY56" s="1076"/>
      <c r="BZ56" s="1076"/>
      <c r="CA56" s="1076"/>
      <c r="CB56" s="1076"/>
      <c r="CC56" s="1076"/>
      <c r="CD56" s="1076"/>
      <c r="CE56" s="1076"/>
      <c r="CF56" s="1076"/>
      <c r="CG56" s="1077"/>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248"/>
    </row>
    <row r="57" spans="1:131" s="249" customFormat="1" ht="26.25" customHeight="1" x14ac:dyDescent="0.2">
      <c r="A57" s="263">
        <v>30</v>
      </c>
      <c r="B57" s="1092"/>
      <c r="C57" s="1093"/>
      <c r="D57" s="1093"/>
      <c r="E57" s="1093"/>
      <c r="F57" s="1093"/>
      <c r="G57" s="1093"/>
      <c r="H57" s="1093"/>
      <c r="I57" s="1093"/>
      <c r="J57" s="1093"/>
      <c r="K57" s="1093"/>
      <c r="L57" s="1093"/>
      <c r="M57" s="1093"/>
      <c r="N57" s="1093"/>
      <c r="O57" s="1093"/>
      <c r="P57" s="1094"/>
      <c r="Q57" s="1095"/>
      <c r="R57" s="1096"/>
      <c r="S57" s="1096"/>
      <c r="T57" s="1096"/>
      <c r="U57" s="1096"/>
      <c r="V57" s="1096"/>
      <c r="W57" s="1096"/>
      <c r="X57" s="1096"/>
      <c r="Y57" s="1096"/>
      <c r="Z57" s="1096"/>
      <c r="AA57" s="1096"/>
      <c r="AB57" s="1096"/>
      <c r="AC57" s="1096"/>
      <c r="AD57" s="1096"/>
      <c r="AE57" s="1097"/>
      <c r="AF57" s="1098"/>
      <c r="AG57" s="1099"/>
      <c r="AH57" s="1099"/>
      <c r="AI57" s="1099"/>
      <c r="AJ57" s="1100"/>
      <c r="AK57" s="1101"/>
      <c r="AL57" s="1096"/>
      <c r="AM57" s="1096"/>
      <c r="AN57" s="1096"/>
      <c r="AO57" s="1096"/>
      <c r="AP57" s="1096"/>
      <c r="AQ57" s="1096"/>
      <c r="AR57" s="1096"/>
      <c r="AS57" s="1096"/>
      <c r="AT57" s="1096"/>
      <c r="AU57" s="1096"/>
      <c r="AV57" s="1096"/>
      <c r="AW57" s="1096"/>
      <c r="AX57" s="1096"/>
      <c r="AY57" s="1096"/>
      <c r="AZ57" s="1102"/>
      <c r="BA57" s="1102"/>
      <c r="BB57" s="1102"/>
      <c r="BC57" s="1102"/>
      <c r="BD57" s="1102"/>
      <c r="BE57" s="1087"/>
      <c r="BF57" s="1087"/>
      <c r="BG57" s="1087"/>
      <c r="BH57" s="1087"/>
      <c r="BI57" s="1088"/>
      <c r="BJ57" s="254"/>
      <c r="BK57" s="254"/>
      <c r="BL57" s="254"/>
      <c r="BM57" s="254"/>
      <c r="BN57" s="254"/>
      <c r="BO57" s="267"/>
      <c r="BP57" s="267"/>
      <c r="BQ57" s="264">
        <v>51</v>
      </c>
      <c r="BR57" s="265"/>
      <c r="BS57" s="1075"/>
      <c r="BT57" s="1076"/>
      <c r="BU57" s="1076"/>
      <c r="BV57" s="1076"/>
      <c r="BW57" s="1076"/>
      <c r="BX57" s="1076"/>
      <c r="BY57" s="1076"/>
      <c r="BZ57" s="1076"/>
      <c r="CA57" s="1076"/>
      <c r="CB57" s="1076"/>
      <c r="CC57" s="1076"/>
      <c r="CD57" s="1076"/>
      <c r="CE57" s="1076"/>
      <c r="CF57" s="1076"/>
      <c r="CG57" s="1077"/>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248"/>
    </row>
    <row r="58" spans="1:131" s="249" customFormat="1" ht="26.25" customHeight="1" x14ac:dyDescent="0.2">
      <c r="A58" s="263">
        <v>31</v>
      </c>
      <c r="B58" s="1092"/>
      <c r="C58" s="1093"/>
      <c r="D58" s="1093"/>
      <c r="E58" s="1093"/>
      <c r="F58" s="1093"/>
      <c r="G58" s="1093"/>
      <c r="H58" s="1093"/>
      <c r="I58" s="1093"/>
      <c r="J58" s="1093"/>
      <c r="K58" s="1093"/>
      <c r="L58" s="1093"/>
      <c r="M58" s="1093"/>
      <c r="N58" s="1093"/>
      <c r="O58" s="1093"/>
      <c r="P58" s="1094"/>
      <c r="Q58" s="1095"/>
      <c r="R58" s="1096"/>
      <c r="S58" s="1096"/>
      <c r="T58" s="1096"/>
      <c r="U58" s="1096"/>
      <c r="V58" s="1096"/>
      <c r="W58" s="1096"/>
      <c r="X58" s="1096"/>
      <c r="Y58" s="1096"/>
      <c r="Z58" s="1096"/>
      <c r="AA58" s="1096"/>
      <c r="AB58" s="1096"/>
      <c r="AC58" s="1096"/>
      <c r="AD58" s="1096"/>
      <c r="AE58" s="1097"/>
      <c r="AF58" s="1098"/>
      <c r="AG58" s="1099"/>
      <c r="AH58" s="1099"/>
      <c r="AI58" s="1099"/>
      <c r="AJ58" s="1100"/>
      <c r="AK58" s="1101"/>
      <c r="AL58" s="1096"/>
      <c r="AM58" s="1096"/>
      <c r="AN58" s="1096"/>
      <c r="AO58" s="1096"/>
      <c r="AP58" s="1096"/>
      <c r="AQ58" s="1096"/>
      <c r="AR58" s="1096"/>
      <c r="AS58" s="1096"/>
      <c r="AT58" s="1096"/>
      <c r="AU58" s="1096"/>
      <c r="AV58" s="1096"/>
      <c r="AW58" s="1096"/>
      <c r="AX58" s="1096"/>
      <c r="AY58" s="1096"/>
      <c r="AZ58" s="1102"/>
      <c r="BA58" s="1102"/>
      <c r="BB58" s="1102"/>
      <c r="BC58" s="1102"/>
      <c r="BD58" s="1102"/>
      <c r="BE58" s="1087"/>
      <c r="BF58" s="1087"/>
      <c r="BG58" s="1087"/>
      <c r="BH58" s="1087"/>
      <c r="BI58" s="1088"/>
      <c r="BJ58" s="254"/>
      <c r="BK58" s="254"/>
      <c r="BL58" s="254"/>
      <c r="BM58" s="254"/>
      <c r="BN58" s="254"/>
      <c r="BO58" s="267"/>
      <c r="BP58" s="267"/>
      <c r="BQ58" s="264">
        <v>52</v>
      </c>
      <c r="BR58" s="265"/>
      <c r="BS58" s="1075"/>
      <c r="BT58" s="1076"/>
      <c r="BU58" s="1076"/>
      <c r="BV58" s="1076"/>
      <c r="BW58" s="1076"/>
      <c r="BX58" s="1076"/>
      <c r="BY58" s="1076"/>
      <c r="BZ58" s="1076"/>
      <c r="CA58" s="1076"/>
      <c r="CB58" s="1076"/>
      <c r="CC58" s="1076"/>
      <c r="CD58" s="1076"/>
      <c r="CE58" s="1076"/>
      <c r="CF58" s="1076"/>
      <c r="CG58" s="1077"/>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248"/>
    </row>
    <row r="59" spans="1:131" s="249" customFormat="1" ht="26.25" customHeight="1" x14ac:dyDescent="0.2">
      <c r="A59" s="263">
        <v>32</v>
      </c>
      <c r="B59" s="1092"/>
      <c r="C59" s="1093"/>
      <c r="D59" s="1093"/>
      <c r="E59" s="1093"/>
      <c r="F59" s="1093"/>
      <c r="G59" s="1093"/>
      <c r="H59" s="1093"/>
      <c r="I59" s="1093"/>
      <c r="J59" s="1093"/>
      <c r="K59" s="1093"/>
      <c r="L59" s="1093"/>
      <c r="M59" s="1093"/>
      <c r="N59" s="1093"/>
      <c r="O59" s="1093"/>
      <c r="P59" s="1094"/>
      <c r="Q59" s="1095"/>
      <c r="R59" s="1096"/>
      <c r="S59" s="1096"/>
      <c r="T59" s="1096"/>
      <c r="U59" s="1096"/>
      <c r="V59" s="1096"/>
      <c r="W59" s="1096"/>
      <c r="X59" s="1096"/>
      <c r="Y59" s="1096"/>
      <c r="Z59" s="1096"/>
      <c r="AA59" s="1096"/>
      <c r="AB59" s="1096"/>
      <c r="AC59" s="1096"/>
      <c r="AD59" s="1096"/>
      <c r="AE59" s="1097"/>
      <c r="AF59" s="1098"/>
      <c r="AG59" s="1099"/>
      <c r="AH59" s="1099"/>
      <c r="AI59" s="1099"/>
      <c r="AJ59" s="1100"/>
      <c r="AK59" s="1101"/>
      <c r="AL59" s="1096"/>
      <c r="AM59" s="1096"/>
      <c r="AN59" s="1096"/>
      <c r="AO59" s="1096"/>
      <c r="AP59" s="1096"/>
      <c r="AQ59" s="1096"/>
      <c r="AR59" s="1096"/>
      <c r="AS59" s="1096"/>
      <c r="AT59" s="1096"/>
      <c r="AU59" s="1096"/>
      <c r="AV59" s="1096"/>
      <c r="AW59" s="1096"/>
      <c r="AX59" s="1096"/>
      <c r="AY59" s="1096"/>
      <c r="AZ59" s="1102"/>
      <c r="BA59" s="1102"/>
      <c r="BB59" s="1102"/>
      <c r="BC59" s="1102"/>
      <c r="BD59" s="1102"/>
      <c r="BE59" s="1087"/>
      <c r="BF59" s="1087"/>
      <c r="BG59" s="1087"/>
      <c r="BH59" s="1087"/>
      <c r="BI59" s="1088"/>
      <c r="BJ59" s="254"/>
      <c r="BK59" s="254"/>
      <c r="BL59" s="254"/>
      <c r="BM59" s="254"/>
      <c r="BN59" s="254"/>
      <c r="BO59" s="267"/>
      <c r="BP59" s="267"/>
      <c r="BQ59" s="264">
        <v>53</v>
      </c>
      <c r="BR59" s="265"/>
      <c r="BS59" s="1075"/>
      <c r="BT59" s="1076"/>
      <c r="BU59" s="1076"/>
      <c r="BV59" s="1076"/>
      <c r="BW59" s="1076"/>
      <c r="BX59" s="1076"/>
      <c r="BY59" s="1076"/>
      <c r="BZ59" s="1076"/>
      <c r="CA59" s="1076"/>
      <c r="CB59" s="1076"/>
      <c r="CC59" s="1076"/>
      <c r="CD59" s="1076"/>
      <c r="CE59" s="1076"/>
      <c r="CF59" s="1076"/>
      <c r="CG59" s="1077"/>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248"/>
    </row>
    <row r="60" spans="1:131" s="249" customFormat="1" ht="26.25" customHeight="1" x14ac:dyDescent="0.2">
      <c r="A60" s="263">
        <v>33</v>
      </c>
      <c r="B60" s="1092"/>
      <c r="C60" s="1093"/>
      <c r="D60" s="1093"/>
      <c r="E60" s="1093"/>
      <c r="F60" s="1093"/>
      <c r="G60" s="1093"/>
      <c r="H60" s="1093"/>
      <c r="I60" s="1093"/>
      <c r="J60" s="1093"/>
      <c r="K60" s="1093"/>
      <c r="L60" s="1093"/>
      <c r="M60" s="1093"/>
      <c r="N60" s="1093"/>
      <c r="O60" s="1093"/>
      <c r="P60" s="1094"/>
      <c r="Q60" s="1095"/>
      <c r="R60" s="1096"/>
      <c r="S60" s="1096"/>
      <c r="T60" s="1096"/>
      <c r="U60" s="1096"/>
      <c r="V60" s="1096"/>
      <c r="W60" s="1096"/>
      <c r="X60" s="1096"/>
      <c r="Y60" s="1096"/>
      <c r="Z60" s="1096"/>
      <c r="AA60" s="1096"/>
      <c r="AB60" s="1096"/>
      <c r="AC60" s="1096"/>
      <c r="AD60" s="1096"/>
      <c r="AE60" s="1097"/>
      <c r="AF60" s="1098"/>
      <c r="AG60" s="1099"/>
      <c r="AH60" s="1099"/>
      <c r="AI60" s="1099"/>
      <c r="AJ60" s="1100"/>
      <c r="AK60" s="1101"/>
      <c r="AL60" s="1096"/>
      <c r="AM60" s="1096"/>
      <c r="AN60" s="1096"/>
      <c r="AO60" s="1096"/>
      <c r="AP60" s="1096"/>
      <c r="AQ60" s="1096"/>
      <c r="AR60" s="1096"/>
      <c r="AS60" s="1096"/>
      <c r="AT60" s="1096"/>
      <c r="AU60" s="1096"/>
      <c r="AV60" s="1096"/>
      <c r="AW60" s="1096"/>
      <c r="AX60" s="1096"/>
      <c r="AY60" s="1096"/>
      <c r="AZ60" s="1102"/>
      <c r="BA60" s="1102"/>
      <c r="BB60" s="1102"/>
      <c r="BC60" s="1102"/>
      <c r="BD60" s="1102"/>
      <c r="BE60" s="1087"/>
      <c r="BF60" s="1087"/>
      <c r="BG60" s="1087"/>
      <c r="BH60" s="1087"/>
      <c r="BI60" s="1088"/>
      <c r="BJ60" s="254"/>
      <c r="BK60" s="254"/>
      <c r="BL60" s="254"/>
      <c r="BM60" s="254"/>
      <c r="BN60" s="254"/>
      <c r="BO60" s="267"/>
      <c r="BP60" s="267"/>
      <c r="BQ60" s="264">
        <v>54</v>
      </c>
      <c r="BR60" s="265"/>
      <c r="BS60" s="1075"/>
      <c r="BT60" s="1076"/>
      <c r="BU60" s="1076"/>
      <c r="BV60" s="1076"/>
      <c r="BW60" s="1076"/>
      <c r="BX60" s="1076"/>
      <c r="BY60" s="1076"/>
      <c r="BZ60" s="1076"/>
      <c r="CA60" s="1076"/>
      <c r="CB60" s="1076"/>
      <c r="CC60" s="1076"/>
      <c r="CD60" s="1076"/>
      <c r="CE60" s="1076"/>
      <c r="CF60" s="1076"/>
      <c r="CG60" s="1077"/>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248"/>
    </row>
    <row r="61" spans="1:131" s="249" customFormat="1" ht="26.25" customHeight="1" thickBot="1" x14ac:dyDescent="0.25">
      <c r="A61" s="263">
        <v>34</v>
      </c>
      <c r="B61" s="1092"/>
      <c r="C61" s="1093"/>
      <c r="D61" s="1093"/>
      <c r="E61" s="1093"/>
      <c r="F61" s="1093"/>
      <c r="G61" s="1093"/>
      <c r="H61" s="1093"/>
      <c r="I61" s="1093"/>
      <c r="J61" s="1093"/>
      <c r="K61" s="1093"/>
      <c r="L61" s="1093"/>
      <c r="M61" s="1093"/>
      <c r="N61" s="1093"/>
      <c r="O61" s="1093"/>
      <c r="P61" s="1094"/>
      <c r="Q61" s="1095"/>
      <c r="R61" s="1096"/>
      <c r="S61" s="1096"/>
      <c r="T61" s="1096"/>
      <c r="U61" s="1096"/>
      <c r="V61" s="1096"/>
      <c r="W61" s="1096"/>
      <c r="X61" s="1096"/>
      <c r="Y61" s="1096"/>
      <c r="Z61" s="1096"/>
      <c r="AA61" s="1096"/>
      <c r="AB61" s="1096"/>
      <c r="AC61" s="1096"/>
      <c r="AD61" s="1096"/>
      <c r="AE61" s="1097"/>
      <c r="AF61" s="1098"/>
      <c r="AG61" s="1099"/>
      <c r="AH61" s="1099"/>
      <c r="AI61" s="1099"/>
      <c r="AJ61" s="1100"/>
      <c r="AK61" s="1101"/>
      <c r="AL61" s="1096"/>
      <c r="AM61" s="1096"/>
      <c r="AN61" s="1096"/>
      <c r="AO61" s="1096"/>
      <c r="AP61" s="1096"/>
      <c r="AQ61" s="1096"/>
      <c r="AR61" s="1096"/>
      <c r="AS61" s="1096"/>
      <c r="AT61" s="1096"/>
      <c r="AU61" s="1096"/>
      <c r="AV61" s="1096"/>
      <c r="AW61" s="1096"/>
      <c r="AX61" s="1096"/>
      <c r="AY61" s="1096"/>
      <c r="AZ61" s="1102"/>
      <c r="BA61" s="1102"/>
      <c r="BB61" s="1102"/>
      <c r="BC61" s="1102"/>
      <c r="BD61" s="1102"/>
      <c r="BE61" s="1087"/>
      <c r="BF61" s="1087"/>
      <c r="BG61" s="1087"/>
      <c r="BH61" s="1087"/>
      <c r="BI61" s="1088"/>
      <c r="BJ61" s="254"/>
      <c r="BK61" s="254"/>
      <c r="BL61" s="254"/>
      <c r="BM61" s="254"/>
      <c r="BN61" s="254"/>
      <c r="BO61" s="267"/>
      <c r="BP61" s="267"/>
      <c r="BQ61" s="264">
        <v>55</v>
      </c>
      <c r="BR61" s="265"/>
      <c r="BS61" s="1075"/>
      <c r="BT61" s="1076"/>
      <c r="BU61" s="1076"/>
      <c r="BV61" s="1076"/>
      <c r="BW61" s="1076"/>
      <c r="BX61" s="1076"/>
      <c r="BY61" s="1076"/>
      <c r="BZ61" s="1076"/>
      <c r="CA61" s="1076"/>
      <c r="CB61" s="1076"/>
      <c r="CC61" s="1076"/>
      <c r="CD61" s="1076"/>
      <c r="CE61" s="1076"/>
      <c r="CF61" s="1076"/>
      <c r="CG61" s="1077"/>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248"/>
    </row>
    <row r="62" spans="1:131" s="249" customFormat="1" ht="26.25" customHeight="1" x14ac:dyDescent="0.2">
      <c r="A62" s="263">
        <v>35</v>
      </c>
      <c r="B62" s="1092"/>
      <c r="C62" s="1093"/>
      <c r="D62" s="1093"/>
      <c r="E62" s="1093"/>
      <c r="F62" s="1093"/>
      <c r="G62" s="1093"/>
      <c r="H62" s="1093"/>
      <c r="I62" s="1093"/>
      <c r="J62" s="1093"/>
      <c r="K62" s="1093"/>
      <c r="L62" s="1093"/>
      <c r="M62" s="1093"/>
      <c r="N62" s="1093"/>
      <c r="O62" s="1093"/>
      <c r="P62" s="1094"/>
      <c r="Q62" s="1095"/>
      <c r="R62" s="1096"/>
      <c r="S62" s="1096"/>
      <c r="T62" s="1096"/>
      <c r="U62" s="1096"/>
      <c r="V62" s="1096"/>
      <c r="W62" s="1096"/>
      <c r="X62" s="1096"/>
      <c r="Y62" s="1096"/>
      <c r="Z62" s="1096"/>
      <c r="AA62" s="1096"/>
      <c r="AB62" s="1096"/>
      <c r="AC62" s="1096"/>
      <c r="AD62" s="1096"/>
      <c r="AE62" s="1097"/>
      <c r="AF62" s="1098"/>
      <c r="AG62" s="1099"/>
      <c r="AH62" s="1099"/>
      <c r="AI62" s="1099"/>
      <c r="AJ62" s="1100"/>
      <c r="AK62" s="1101"/>
      <c r="AL62" s="1096"/>
      <c r="AM62" s="1096"/>
      <c r="AN62" s="1096"/>
      <c r="AO62" s="1096"/>
      <c r="AP62" s="1096"/>
      <c r="AQ62" s="1096"/>
      <c r="AR62" s="1096"/>
      <c r="AS62" s="1096"/>
      <c r="AT62" s="1096"/>
      <c r="AU62" s="1096"/>
      <c r="AV62" s="1096"/>
      <c r="AW62" s="1096"/>
      <c r="AX62" s="1096"/>
      <c r="AY62" s="1096"/>
      <c r="AZ62" s="1102"/>
      <c r="BA62" s="1102"/>
      <c r="BB62" s="1102"/>
      <c r="BC62" s="1102"/>
      <c r="BD62" s="1102"/>
      <c r="BE62" s="1087"/>
      <c r="BF62" s="1087"/>
      <c r="BG62" s="1087"/>
      <c r="BH62" s="1087"/>
      <c r="BI62" s="1088"/>
      <c r="BJ62" s="1089" t="s">
        <v>413</v>
      </c>
      <c r="BK62" s="1090"/>
      <c r="BL62" s="1090"/>
      <c r="BM62" s="1090"/>
      <c r="BN62" s="1091"/>
      <c r="BO62" s="267"/>
      <c r="BP62" s="267"/>
      <c r="BQ62" s="264">
        <v>56</v>
      </c>
      <c r="BR62" s="265"/>
      <c r="BS62" s="1075"/>
      <c r="BT62" s="1076"/>
      <c r="BU62" s="1076"/>
      <c r="BV62" s="1076"/>
      <c r="BW62" s="1076"/>
      <c r="BX62" s="1076"/>
      <c r="BY62" s="1076"/>
      <c r="BZ62" s="1076"/>
      <c r="CA62" s="1076"/>
      <c r="CB62" s="1076"/>
      <c r="CC62" s="1076"/>
      <c r="CD62" s="1076"/>
      <c r="CE62" s="1076"/>
      <c r="CF62" s="1076"/>
      <c r="CG62" s="1077"/>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248"/>
    </row>
    <row r="63" spans="1:131" s="249" customFormat="1" ht="26.25" customHeight="1" thickBot="1" x14ac:dyDescent="0.25">
      <c r="A63" s="266" t="s">
        <v>395</v>
      </c>
      <c r="B63" s="1005" t="s">
        <v>414</v>
      </c>
      <c r="C63" s="1006"/>
      <c r="D63" s="1006"/>
      <c r="E63" s="1006"/>
      <c r="F63" s="1006"/>
      <c r="G63" s="1006"/>
      <c r="H63" s="1006"/>
      <c r="I63" s="1006"/>
      <c r="J63" s="1006"/>
      <c r="K63" s="1006"/>
      <c r="L63" s="1006"/>
      <c r="M63" s="1006"/>
      <c r="N63" s="1006"/>
      <c r="O63" s="1006"/>
      <c r="P63" s="1007"/>
      <c r="Q63" s="1023"/>
      <c r="R63" s="1024"/>
      <c r="S63" s="1024"/>
      <c r="T63" s="1024"/>
      <c r="U63" s="1024"/>
      <c r="V63" s="1024"/>
      <c r="W63" s="1024"/>
      <c r="X63" s="1024"/>
      <c r="Y63" s="1024"/>
      <c r="Z63" s="1024"/>
      <c r="AA63" s="1024"/>
      <c r="AB63" s="1024"/>
      <c r="AC63" s="1024"/>
      <c r="AD63" s="1024"/>
      <c r="AE63" s="1083"/>
      <c r="AF63" s="1084">
        <v>162</v>
      </c>
      <c r="AG63" s="1020"/>
      <c r="AH63" s="1020"/>
      <c r="AI63" s="1020"/>
      <c r="AJ63" s="1085"/>
      <c r="AK63" s="1086"/>
      <c r="AL63" s="1024"/>
      <c r="AM63" s="1024"/>
      <c r="AN63" s="1024"/>
      <c r="AO63" s="1024"/>
      <c r="AP63" s="1020" t="s">
        <v>580</v>
      </c>
      <c r="AQ63" s="1020"/>
      <c r="AR63" s="1020"/>
      <c r="AS63" s="1020"/>
      <c r="AT63" s="1020"/>
      <c r="AU63" s="1020" t="s">
        <v>580</v>
      </c>
      <c r="AV63" s="1020"/>
      <c r="AW63" s="1020"/>
      <c r="AX63" s="1020"/>
      <c r="AY63" s="1020"/>
      <c r="AZ63" s="1080"/>
      <c r="BA63" s="1080"/>
      <c r="BB63" s="1080"/>
      <c r="BC63" s="1080"/>
      <c r="BD63" s="1080"/>
      <c r="BE63" s="1021"/>
      <c r="BF63" s="1021"/>
      <c r="BG63" s="1021"/>
      <c r="BH63" s="1021"/>
      <c r="BI63" s="1022"/>
      <c r="BJ63" s="1081" t="s">
        <v>147</v>
      </c>
      <c r="BK63" s="1012"/>
      <c r="BL63" s="1012"/>
      <c r="BM63" s="1012"/>
      <c r="BN63" s="1082"/>
      <c r="BO63" s="267"/>
      <c r="BP63" s="267"/>
      <c r="BQ63" s="264">
        <v>57</v>
      </c>
      <c r="BR63" s="265"/>
      <c r="BS63" s="1075"/>
      <c r="BT63" s="1076"/>
      <c r="BU63" s="1076"/>
      <c r="BV63" s="1076"/>
      <c r="BW63" s="1076"/>
      <c r="BX63" s="1076"/>
      <c r="BY63" s="1076"/>
      <c r="BZ63" s="1076"/>
      <c r="CA63" s="1076"/>
      <c r="CB63" s="1076"/>
      <c r="CC63" s="1076"/>
      <c r="CD63" s="1076"/>
      <c r="CE63" s="1076"/>
      <c r="CF63" s="1076"/>
      <c r="CG63" s="1077"/>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5"/>
      <c r="BT64" s="1076"/>
      <c r="BU64" s="1076"/>
      <c r="BV64" s="1076"/>
      <c r="BW64" s="1076"/>
      <c r="BX64" s="1076"/>
      <c r="BY64" s="1076"/>
      <c r="BZ64" s="1076"/>
      <c r="CA64" s="1076"/>
      <c r="CB64" s="1076"/>
      <c r="CC64" s="1076"/>
      <c r="CD64" s="1076"/>
      <c r="CE64" s="1076"/>
      <c r="CF64" s="1076"/>
      <c r="CG64" s="1077"/>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248"/>
    </row>
    <row r="65" spans="1:131" s="249" customFormat="1" ht="26.25" customHeight="1" thickBot="1" x14ac:dyDescent="0.25">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5"/>
      <c r="BT65" s="1076"/>
      <c r="BU65" s="1076"/>
      <c r="BV65" s="1076"/>
      <c r="BW65" s="1076"/>
      <c r="BX65" s="1076"/>
      <c r="BY65" s="1076"/>
      <c r="BZ65" s="1076"/>
      <c r="CA65" s="1076"/>
      <c r="CB65" s="1076"/>
      <c r="CC65" s="1076"/>
      <c r="CD65" s="1076"/>
      <c r="CE65" s="1076"/>
      <c r="CF65" s="1076"/>
      <c r="CG65" s="1077"/>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248"/>
    </row>
    <row r="66" spans="1:131" s="249" customFormat="1" ht="26.25" customHeight="1" x14ac:dyDescent="0.2">
      <c r="A66" s="1056" t="s">
        <v>416</v>
      </c>
      <c r="B66" s="1057"/>
      <c r="C66" s="1057"/>
      <c r="D66" s="1057"/>
      <c r="E66" s="1057"/>
      <c r="F66" s="1057"/>
      <c r="G66" s="1057"/>
      <c r="H66" s="1057"/>
      <c r="I66" s="1057"/>
      <c r="J66" s="1057"/>
      <c r="K66" s="1057"/>
      <c r="L66" s="1057"/>
      <c r="M66" s="1057"/>
      <c r="N66" s="1057"/>
      <c r="O66" s="1057"/>
      <c r="P66" s="1058"/>
      <c r="Q66" s="1062" t="s">
        <v>400</v>
      </c>
      <c r="R66" s="1063"/>
      <c r="S66" s="1063"/>
      <c r="T66" s="1063"/>
      <c r="U66" s="1064"/>
      <c r="V66" s="1062" t="s">
        <v>401</v>
      </c>
      <c r="W66" s="1063"/>
      <c r="X66" s="1063"/>
      <c r="Y66" s="1063"/>
      <c r="Z66" s="1064"/>
      <c r="AA66" s="1062" t="s">
        <v>402</v>
      </c>
      <c r="AB66" s="1063"/>
      <c r="AC66" s="1063"/>
      <c r="AD66" s="1063"/>
      <c r="AE66" s="1064"/>
      <c r="AF66" s="1068" t="s">
        <v>403</v>
      </c>
      <c r="AG66" s="1069"/>
      <c r="AH66" s="1069"/>
      <c r="AI66" s="1069"/>
      <c r="AJ66" s="1070"/>
      <c r="AK66" s="1062" t="s">
        <v>417</v>
      </c>
      <c r="AL66" s="1057"/>
      <c r="AM66" s="1057"/>
      <c r="AN66" s="1057"/>
      <c r="AO66" s="1058"/>
      <c r="AP66" s="1062" t="s">
        <v>405</v>
      </c>
      <c r="AQ66" s="1063"/>
      <c r="AR66" s="1063"/>
      <c r="AS66" s="1063"/>
      <c r="AT66" s="1064"/>
      <c r="AU66" s="1062" t="s">
        <v>418</v>
      </c>
      <c r="AV66" s="1063"/>
      <c r="AW66" s="1063"/>
      <c r="AX66" s="1063"/>
      <c r="AY66" s="1064"/>
      <c r="AZ66" s="1062" t="s">
        <v>383</v>
      </c>
      <c r="BA66" s="1063"/>
      <c r="BB66" s="1063"/>
      <c r="BC66" s="1063"/>
      <c r="BD66" s="1078"/>
      <c r="BE66" s="267"/>
      <c r="BF66" s="267"/>
      <c r="BG66" s="267"/>
      <c r="BH66" s="267"/>
      <c r="BI66" s="267"/>
      <c r="BJ66" s="267"/>
      <c r="BK66" s="267"/>
      <c r="BL66" s="267"/>
      <c r="BM66" s="267"/>
      <c r="BN66" s="267"/>
      <c r="BO66" s="267"/>
      <c r="BP66" s="267"/>
      <c r="BQ66" s="264">
        <v>60</v>
      </c>
      <c r="BR66" s="269"/>
      <c r="BS66" s="1014"/>
      <c r="BT66" s="1015"/>
      <c r="BU66" s="1015"/>
      <c r="BV66" s="1015"/>
      <c r="BW66" s="1015"/>
      <c r="BX66" s="1015"/>
      <c r="BY66" s="1015"/>
      <c r="BZ66" s="1015"/>
      <c r="CA66" s="1015"/>
      <c r="CB66" s="1015"/>
      <c r="CC66" s="1015"/>
      <c r="CD66" s="1015"/>
      <c r="CE66" s="1015"/>
      <c r="CF66" s="1015"/>
      <c r="CG66" s="1016"/>
      <c r="CH66" s="1017"/>
      <c r="CI66" s="1018"/>
      <c r="CJ66" s="1018"/>
      <c r="CK66" s="1018"/>
      <c r="CL66" s="1019"/>
      <c r="CM66" s="1017"/>
      <c r="CN66" s="1018"/>
      <c r="CO66" s="1018"/>
      <c r="CP66" s="1018"/>
      <c r="CQ66" s="1019"/>
      <c r="CR66" s="1017"/>
      <c r="CS66" s="1018"/>
      <c r="CT66" s="1018"/>
      <c r="CU66" s="1018"/>
      <c r="CV66" s="1019"/>
      <c r="CW66" s="1017"/>
      <c r="CX66" s="1018"/>
      <c r="CY66" s="1018"/>
      <c r="CZ66" s="1018"/>
      <c r="DA66" s="1019"/>
      <c r="DB66" s="1017"/>
      <c r="DC66" s="1018"/>
      <c r="DD66" s="1018"/>
      <c r="DE66" s="1018"/>
      <c r="DF66" s="1019"/>
      <c r="DG66" s="1017"/>
      <c r="DH66" s="1018"/>
      <c r="DI66" s="1018"/>
      <c r="DJ66" s="1018"/>
      <c r="DK66" s="1019"/>
      <c r="DL66" s="1017"/>
      <c r="DM66" s="1018"/>
      <c r="DN66" s="1018"/>
      <c r="DO66" s="1018"/>
      <c r="DP66" s="1019"/>
      <c r="DQ66" s="1017"/>
      <c r="DR66" s="1018"/>
      <c r="DS66" s="1018"/>
      <c r="DT66" s="1018"/>
      <c r="DU66" s="1019"/>
      <c r="DV66" s="1002"/>
      <c r="DW66" s="1003"/>
      <c r="DX66" s="1003"/>
      <c r="DY66" s="1003"/>
      <c r="DZ66" s="1004"/>
      <c r="EA66" s="248"/>
    </row>
    <row r="67" spans="1:131" s="249" customFormat="1" ht="26.25" customHeight="1" thickBot="1" x14ac:dyDescent="0.25">
      <c r="A67" s="1059"/>
      <c r="B67" s="1060"/>
      <c r="C67" s="1060"/>
      <c r="D67" s="1060"/>
      <c r="E67" s="1060"/>
      <c r="F67" s="1060"/>
      <c r="G67" s="1060"/>
      <c r="H67" s="1060"/>
      <c r="I67" s="1060"/>
      <c r="J67" s="1060"/>
      <c r="K67" s="1060"/>
      <c r="L67" s="1060"/>
      <c r="M67" s="1060"/>
      <c r="N67" s="1060"/>
      <c r="O67" s="1060"/>
      <c r="P67" s="1061"/>
      <c r="Q67" s="1065"/>
      <c r="R67" s="1066"/>
      <c r="S67" s="1066"/>
      <c r="T67" s="1066"/>
      <c r="U67" s="1067"/>
      <c r="V67" s="1065"/>
      <c r="W67" s="1066"/>
      <c r="X67" s="1066"/>
      <c r="Y67" s="1066"/>
      <c r="Z67" s="1067"/>
      <c r="AA67" s="1065"/>
      <c r="AB67" s="1066"/>
      <c r="AC67" s="1066"/>
      <c r="AD67" s="1066"/>
      <c r="AE67" s="1067"/>
      <c r="AF67" s="1071"/>
      <c r="AG67" s="1072"/>
      <c r="AH67" s="1072"/>
      <c r="AI67" s="1072"/>
      <c r="AJ67" s="1073"/>
      <c r="AK67" s="1074"/>
      <c r="AL67" s="1060"/>
      <c r="AM67" s="1060"/>
      <c r="AN67" s="1060"/>
      <c r="AO67" s="1061"/>
      <c r="AP67" s="1065"/>
      <c r="AQ67" s="1066"/>
      <c r="AR67" s="1066"/>
      <c r="AS67" s="1066"/>
      <c r="AT67" s="1067"/>
      <c r="AU67" s="1065"/>
      <c r="AV67" s="1066"/>
      <c r="AW67" s="1066"/>
      <c r="AX67" s="1066"/>
      <c r="AY67" s="1067"/>
      <c r="AZ67" s="1065"/>
      <c r="BA67" s="1066"/>
      <c r="BB67" s="1066"/>
      <c r="BC67" s="1066"/>
      <c r="BD67" s="1079"/>
      <c r="BE67" s="267"/>
      <c r="BF67" s="267"/>
      <c r="BG67" s="267"/>
      <c r="BH67" s="267"/>
      <c r="BI67" s="267"/>
      <c r="BJ67" s="267"/>
      <c r="BK67" s="267"/>
      <c r="BL67" s="267"/>
      <c r="BM67" s="267"/>
      <c r="BN67" s="267"/>
      <c r="BO67" s="267"/>
      <c r="BP67" s="267"/>
      <c r="BQ67" s="264">
        <v>61</v>
      </c>
      <c r="BR67" s="269"/>
      <c r="BS67" s="1014"/>
      <c r="BT67" s="1015"/>
      <c r="BU67" s="1015"/>
      <c r="BV67" s="1015"/>
      <c r="BW67" s="1015"/>
      <c r="BX67" s="1015"/>
      <c r="BY67" s="1015"/>
      <c r="BZ67" s="1015"/>
      <c r="CA67" s="1015"/>
      <c r="CB67" s="1015"/>
      <c r="CC67" s="1015"/>
      <c r="CD67" s="1015"/>
      <c r="CE67" s="1015"/>
      <c r="CF67" s="1015"/>
      <c r="CG67" s="1016"/>
      <c r="CH67" s="1017"/>
      <c r="CI67" s="1018"/>
      <c r="CJ67" s="1018"/>
      <c r="CK67" s="1018"/>
      <c r="CL67" s="1019"/>
      <c r="CM67" s="1017"/>
      <c r="CN67" s="1018"/>
      <c r="CO67" s="1018"/>
      <c r="CP67" s="1018"/>
      <c r="CQ67" s="1019"/>
      <c r="CR67" s="1017"/>
      <c r="CS67" s="1018"/>
      <c r="CT67" s="1018"/>
      <c r="CU67" s="1018"/>
      <c r="CV67" s="1019"/>
      <c r="CW67" s="1017"/>
      <c r="CX67" s="1018"/>
      <c r="CY67" s="1018"/>
      <c r="CZ67" s="1018"/>
      <c r="DA67" s="1019"/>
      <c r="DB67" s="1017"/>
      <c r="DC67" s="1018"/>
      <c r="DD67" s="1018"/>
      <c r="DE67" s="1018"/>
      <c r="DF67" s="1019"/>
      <c r="DG67" s="1017"/>
      <c r="DH67" s="1018"/>
      <c r="DI67" s="1018"/>
      <c r="DJ67" s="1018"/>
      <c r="DK67" s="1019"/>
      <c r="DL67" s="1017"/>
      <c r="DM67" s="1018"/>
      <c r="DN67" s="1018"/>
      <c r="DO67" s="1018"/>
      <c r="DP67" s="1019"/>
      <c r="DQ67" s="1017"/>
      <c r="DR67" s="1018"/>
      <c r="DS67" s="1018"/>
      <c r="DT67" s="1018"/>
      <c r="DU67" s="1019"/>
      <c r="DV67" s="1002"/>
      <c r="DW67" s="1003"/>
      <c r="DX67" s="1003"/>
      <c r="DY67" s="1003"/>
      <c r="DZ67" s="1004"/>
      <c r="EA67" s="248"/>
    </row>
    <row r="68" spans="1:131" s="249" customFormat="1" ht="26.25" customHeight="1" thickTop="1" x14ac:dyDescent="0.2">
      <c r="A68" s="260">
        <v>1</v>
      </c>
      <c r="B68" s="1046" t="s">
        <v>572</v>
      </c>
      <c r="C68" s="1047"/>
      <c r="D68" s="1047"/>
      <c r="E68" s="1047"/>
      <c r="F68" s="1047"/>
      <c r="G68" s="1047"/>
      <c r="H68" s="1047"/>
      <c r="I68" s="1047"/>
      <c r="J68" s="1047"/>
      <c r="K68" s="1047"/>
      <c r="L68" s="1047"/>
      <c r="M68" s="1047"/>
      <c r="N68" s="1047"/>
      <c r="O68" s="1047"/>
      <c r="P68" s="1048"/>
      <c r="Q68" s="1049">
        <v>44</v>
      </c>
      <c r="R68" s="1043"/>
      <c r="S68" s="1043"/>
      <c r="T68" s="1043"/>
      <c r="U68" s="1043"/>
      <c r="V68" s="1043">
        <v>39</v>
      </c>
      <c r="W68" s="1043"/>
      <c r="X68" s="1043"/>
      <c r="Y68" s="1043"/>
      <c r="Z68" s="1043"/>
      <c r="AA68" s="1043">
        <v>5</v>
      </c>
      <c r="AB68" s="1043"/>
      <c r="AC68" s="1043"/>
      <c r="AD68" s="1043"/>
      <c r="AE68" s="1043"/>
      <c r="AF68" s="1043">
        <v>5</v>
      </c>
      <c r="AG68" s="1043"/>
      <c r="AH68" s="1043"/>
      <c r="AI68" s="1043"/>
      <c r="AJ68" s="1043"/>
      <c r="AK68" s="1043" t="s">
        <v>580</v>
      </c>
      <c r="AL68" s="1043"/>
      <c r="AM68" s="1043"/>
      <c r="AN68" s="1043"/>
      <c r="AO68" s="1043"/>
      <c r="AP68" s="1043" t="s">
        <v>580</v>
      </c>
      <c r="AQ68" s="1043"/>
      <c r="AR68" s="1043"/>
      <c r="AS68" s="1043"/>
      <c r="AT68" s="1043"/>
      <c r="AU68" s="1043" t="s">
        <v>580</v>
      </c>
      <c r="AV68" s="1043"/>
      <c r="AW68" s="1043"/>
      <c r="AX68" s="1043"/>
      <c r="AY68" s="1043"/>
      <c r="AZ68" s="1044"/>
      <c r="BA68" s="1044"/>
      <c r="BB68" s="1044"/>
      <c r="BC68" s="1044"/>
      <c r="BD68" s="1045"/>
      <c r="BE68" s="267"/>
      <c r="BF68" s="267"/>
      <c r="BG68" s="267"/>
      <c r="BH68" s="267"/>
      <c r="BI68" s="267"/>
      <c r="BJ68" s="267"/>
      <c r="BK68" s="267"/>
      <c r="BL68" s="267"/>
      <c r="BM68" s="267"/>
      <c r="BN68" s="267"/>
      <c r="BO68" s="267"/>
      <c r="BP68" s="267"/>
      <c r="BQ68" s="264">
        <v>62</v>
      </c>
      <c r="BR68" s="269"/>
      <c r="BS68" s="1014"/>
      <c r="BT68" s="1015"/>
      <c r="BU68" s="1015"/>
      <c r="BV68" s="1015"/>
      <c r="BW68" s="1015"/>
      <c r="BX68" s="1015"/>
      <c r="BY68" s="1015"/>
      <c r="BZ68" s="1015"/>
      <c r="CA68" s="1015"/>
      <c r="CB68" s="1015"/>
      <c r="CC68" s="1015"/>
      <c r="CD68" s="1015"/>
      <c r="CE68" s="1015"/>
      <c r="CF68" s="1015"/>
      <c r="CG68" s="1016"/>
      <c r="CH68" s="1017"/>
      <c r="CI68" s="1018"/>
      <c r="CJ68" s="1018"/>
      <c r="CK68" s="1018"/>
      <c r="CL68" s="1019"/>
      <c r="CM68" s="1017"/>
      <c r="CN68" s="1018"/>
      <c r="CO68" s="1018"/>
      <c r="CP68" s="1018"/>
      <c r="CQ68" s="1019"/>
      <c r="CR68" s="1017"/>
      <c r="CS68" s="1018"/>
      <c r="CT68" s="1018"/>
      <c r="CU68" s="1018"/>
      <c r="CV68" s="1019"/>
      <c r="CW68" s="1017"/>
      <c r="CX68" s="1018"/>
      <c r="CY68" s="1018"/>
      <c r="CZ68" s="1018"/>
      <c r="DA68" s="1019"/>
      <c r="DB68" s="1017"/>
      <c r="DC68" s="1018"/>
      <c r="DD68" s="1018"/>
      <c r="DE68" s="1018"/>
      <c r="DF68" s="1019"/>
      <c r="DG68" s="1017"/>
      <c r="DH68" s="1018"/>
      <c r="DI68" s="1018"/>
      <c r="DJ68" s="1018"/>
      <c r="DK68" s="1019"/>
      <c r="DL68" s="1017"/>
      <c r="DM68" s="1018"/>
      <c r="DN68" s="1018"/>
      <c r="DO68" s="1018"/>
      <c r="DP68" s="1019"/>
      <c r="DQ68" s="1017"/>
      <c r="DR68" s="1018"/>
      <c r="DS68" s="1018"/>
      <c r="DT68" s="1018"/>
      <c r="DU68" s="1019"/>
      <c r="DV68" s="1002"/>
      <c r="DW68" s="1003"/>
      <c r="DX68" s="1003"/>
      <c r="DY68" s="1003"/>
      <c r="DZ68" s="1004"/>
      <c r="EA68" s="248"/>
    </row>
    <row r="69" spans="1:131" s="249" customFormat="1" ht="26.25" customHeight="1" x14ac:dyDescent="0.2">
      <c r="A69" s="263">
        <v>2</v>
      </c>
      <c r="B69" s="1035" t="s">
        <v>573</v>
      </c>
      <c r="C69" s="1036"/>
      <c r="D69" s="1036"/>
      <c r="E69" s="1036"/>
      <c r="F69" s="1036"/>
      <c r="G69" s="1036"/>
      <c r="H69" s="1036"/>
      <c r="I69" s="1036"/>
      <c r="J69" s="1036"/>
      <c r="K69" s="1036"/>
      <c r="L69" s="1036"/>
      <c r="M69" s="1036"/>
      <c r="N69" s="1036"/>
      <c r="O69" s="1036"/>
      <c r="P69" s="1037"/>
      <c r="Q69" s="1038">
        <v>2014</v>
      </c>
      <c r="R69" s="1032"/>
      <c r="S69" s="1032"/>
      <c r="T69" s="1032"/>
      <c r="U69" s="1032"/>
      <c r="V69" s="1032">
        <v>1990</v>
      </c>
      <c r="W69" s="1032"/>
      <c r="X69" s="1032"/>
      <c r="Y69" s="1032"/>
      <c r="Z69" s="1032"/>
      <c r="AA69" s="1032">
        <v>24</v>
      </c>
      <c r="AB69" s="1032"/>
      <c r="AC69" s="1032"/>
      <c r="AD69" s="1032"/>
      <c r="AE69" s="1032"/>
      <c r="AF69" s="1032">
        <v>24</v>
      </c>
      <c r="AG69" s="1032"/>
      <c r="AH69" s="1032"/>
      <c r="AI69" s="1032"/>
      <c r="AJ69" s="1032"/>
      <c r="AK69" s="1032" t="s">
        <v>580</v>
      </c>
      <c r="AL69" s="1032"/>
      <c r="AM69" s="1032"/>
      <c r="AN69" s="1032"/>
      <c r="AO69" s="1032"/>
      <c r="AP69" s="1032">
        <v>1132</v>
      </c>
      <c r="AQ69" s="1032"/>
      <c r="AR69" s="1032"/>
      <c r="AS69" s="1032"/>
      <c r="AT69" s="1032"/>
      <c r="AU69" s="1032" t="s">
        <v>580</v>
      </c>
      <c r="AV69" s="1032"/>
      <c r="AW69" s="1032"/>
      <c r="AX69" s="1032"/>
      <c r="AY69" s="1032"/>
      <c r="AZ69" s="1033"/>
      <c r="BA69" s="1033"/>
      <c r="BB69" s="1033"/>
      <c r="BC69" s="1033"/>
      <c r="BD69" s="1034"/>
      <c r="BE69" s="267"/>
      <c r="BF69" s="267"/>
      <c r="BG69" s="267"/>
      <c r="BH69" s="267"/>
      <c r="BI69" s="267"/>
      <c r="BJ69" s="267"/>
      <c r="BK69" s="267"/>
      <c r="BL69" s="267"/>
      <c r="BM69" s="267"/>
      <c r="BN69" s="267"/>
      <c r="BO69" s="267"/>
      <c r="BP69" s="267"/>
      <c r="BQ69" s="264">
        <v>63</v>
      </c>
      <c r="BR69" s="269"/>
      <c r="BS69" s="1014"/>
      <c r="BT69" s="1015"/>
      <c r="BU69" s="1015"/>
      <c r="BV69" s="1015"/>
      <c r="BW69" s="1015"/>
      <c r="BX69" s="1015"/>
      <c r="BY69" s="1015"/>
      <c r="BZ69" s="1015"/>
      <c r="CA69" s="1015"/>
      <c r="CB69" s="1015"/>
      <c r="CC69" s="1015"/>
      <c r="CD69" s="1015"/>
      <c r="CE69" s="1015"/>
      <c r="CF69" s="1015"/>
      <c r="CG69" s="1016"/>
      <c r="CH69" s="1017"/>
      <c r="CI69" s="1018"/>
      <c r="CJ69" s="1018"/>
      <c r="CK69" s="1018"/>
      <c r="CL69" s="1019"/>
      <c r="CM69" s="1017"/>
      <c r="CN69" s="1018"/>
      <c r="CO69" s="1018"/>
      <c r="CP69" s="1018"/>
      <c r="CQ69" s="1019"/>
      <c r="CR69" s="1017"/>
      <c r="CS69" s="1018"/>
      <c r="CT69" s="1018"/>
      <c r="CU69" s="1018"/>
      <c r="CV69" s="1019"/>
      <c r="CW69" s="1017"/>
      <c r="CX69" s="1018"/>
      <c r="CY69" s="1018"/>
      <c r="CZ69" s="1018"/>
      <c r="DA69" s="1019"/>
      <c r="DB69" s="1017"/>
      <c r="DC69" s="1018"/>
      <c r="DD69" s="1018"/>
      <c r="DE69" s="1018"/>
      <c r="DF69" s="1019"/>
      <c r="DG69" s="1017"/>
      <c r="DH69" s="1018"/>
      <c r="DI69" s="1018"/>
      <c r="DJ69" s="1018"/>
      <c r="DK69" s="1019"/>
      <c r="DL69" s="1017"/>
      <c r="DM69" s="1018"/>
      <c r="DN69" s="1018"/>
      <c r="DO69" s="1018"/>
      <c r="DP69" s="1019"/>
      <c r="DQ69" s="1017"/>
      <c r="DR69" s="1018"/>
      <c r="DS69" s="1018"/>
      <c r="DT69" s="1018"/>
      <c r="DU69" s="1019"/>
      <c r="DV69" s="1002"/>
      <c r="DW69" s="1003"/>
      <c r="DX69" s="1003"/>
      <c r="DY69" s="1003"/>
      <c r="DZ69" s="1004"/>
      <c r="EA69" s="248"/>
    </row>
    <row r="70" spans="1:131" s="249" customFormat="1" ht="26.25" customHeight="1" x14ac:dyDescent="0.2">
      <c r="A70" s="263">
        <v>3</v>
      </c>
      <c r="B70" s="1035" t="s">
        <v>574</v>
      </c>
      <c r="C70" s="1036"/>
      <c r="D70" s="1036"/>
      <c r="E70" s="1036"/>
      <c r="F70" s="1036"/>
      <c r="G70" s="1036"/>
      <c r="H70" s="1036"/>
      <c r="I70" s="1036"/>
      <c r="J70" s="1036"/>
      <c r="K70" s="1036"/>
      <c r="L70" s="1036"/>
      <c r="M70" s="1036"/>
      <c r="N70" s="1036"/>
      <c r="O70" s="1036"/>
      <c r="P70" s="1037"/>
      <c r="Q70" s="1038">
        <v>4186</v>
      </c>
      <c r="R70" s="1032"/>
      <c r="S70" s="1032"/>
      <c r="T70" s="1032"/>
      <c r="U70" s="1032"/>
      <c r="V70" s="1032">
        <v>4139</v>
      </c>
      <c r="W70" s="1032"/>
      <c r="X70" s="1032"/>
      <c r="Y70" s="1032"/>
      <c r="Z70" s="1032"/>
      <c r="AA70" s="1032">
        <v>48</v>
      </c>
      <c r="AB70" s="1032"/>
      <c r="AC70" s="1032"/>
      <c r="AD70" s="1032"/>
      <c r="AE70" s="1032"/>
      <c r="AF70" s="1032">
        <v>48</v>
      </c>
      <c r="AG70" s="1032"/>
      <c r="AH70" s="1032"/>
      <c r="AI70" s="1032"/>
      <c r="AJ70" s="1032"/>
      <c r="AK70" s="1032" t="s">
        <v>580</v>
      </c>
      <c r="AL70" s="1032"/>
      <c r="AM70" s="1032"/>
      <c r="AN70" s="1032"/>
      <c r="AO70" s="1032"/>
      <c r="AP70" s="1032">
        <v>3085</v>
      </c>
      <c r="AQ70" s="1032"/>
      <c r="AR70" s="1032"/>
      <c r="AS70" s="1032"/>
      <c r="AT70" s="1032"/>
      <c r="AU70" s="1032" t="s">
        <v>580</v>
      </c>
      <c r="AV70" s="1032"/>
      <c r="AW70" s="1032"/>
      <c r="AX70" s="1032"/>
      <c r="AY70" s="1032"/>
      <c r="AZ70" s="1033"/>
      <c r="BA70" s="1033"/>
      <c r="BB70" s="1033"/>
      <c r="BC70" s="1033"/>
      <c r="BD70" s="1034"/>
      <c r="BE70" s="267"/>
      <c r="BF70" s="267"/>
      <c r="BG70" s="267"/>
      <c r="BH70" s="267"/>
      <c r="BI70" s="267"/>
      <c r="BJ70" s="267"/>
      <c r="BK70" s="267"/>
      <c r="BL70" s="267"/>
      <c r="BM70" s="267"/>
      <c r="BN70" s="267"/>
      <c r="BO70" s="267"/>
      <c r="BP70" s="267"/>
      <c r="BQ70" s="264">
        <v>64</v>
      </c>
      <c r="BR70" s="269"/>
      <c r="BS70" s="1014"/>
      <c r="BT70" s="1015"/>
      <c r="BU70" s="1015"/>
      <c r="BV70" s="1015"/>
      <c r="BW70" s="1015"/>
      <c r="BX70" s="1015"/>
      <c r="BY70" s="1015"/>
      <c r="BZ70" s="1015"/>
      <c r="CA70" s="1015"/>
      <c r="CB70" s="1015"/>
      <c r="CC70" s="1015"/>
      <c r="CD70" s="1015"/>
      <c r="CE70" s="1015"/>
      <c r="CF70" s="1015"/>
      <c r="CG70" s="1016"/>
      <c r="CH70" s="1017"/>
      <c r="CI70" s="1018"/>
      <c r="CJ70" s="1018"/>
      <c r="CK70" s="1018"/>
      <c r="CL70" s="1019"/>
      <c r="CM70" s="1017"/>
      <c r="CN70" s="1018"/>
      <c r="CO70" s="1018"/>
      <c r="CP70" s="1018"/>
      <c r="CQ70" s="1019"/>
      <c r="CR70" s="1017"/>
      <c r="CS70" s="1018"/>
      <c r="CT70" s="1018"/>
      <c r="CU70" s="1018"/>
      <c r="CV70" s="1019"/>
      <c r="CW70" s="1017"/>
      <c r="CX70" s="1018"/>
      <c r="CY70" s="1018"/>
      <c r="CZ70" s="1018"/>
      <c r="DA70" s="1019"/>
      <c r="DB70" s="1017"/>
      <c r="DC70" s="1018"/>
      <c r="DD70" s="1018"/>
      <c r="DE70" s="1018"/>
      <c r="DF70" s="1019"/>
      <c r="DG70" s="1017"/>
      <c r="DH70" s="1018"/>
      <c r="DI70" s="1018"/>
      <c r="DJ70" s="1018"/>
      <c r="DK70" s="1019"/>
      <c r="DL70" s="1017"/>
      <c r="DM70" s="1018"/>
      <c r="DN70" s="1018"/>
      <c r="DO70" s="1018"/>
      <c r="DP70" s="1019"/>
      <c r="DQ70" s="1017"/>
      <c r="DR70" s="1018"/>
      <c r="DS70" s="1018"/>
      <c r="DT70" s="1018"/>
      <c r="DU70" s="1019"/>
      <c r="DV70" s="1002"/>
      <c r="DW70" s="1003"/>
      <c r="DX70" s="1003"/>
      <c r="DY70" s="1003"/>
      <c r="DZ70" s="1004"/>
      <c r="EA70" s="248"/>
    </row>
    <row r="71" spans="1:131" s="249" customFormat="1" ht="26.25" customHeight="1" x14ac:dyDescent="0.2">
      <c r="A71" s="263">
        <v>4</v>
      </c>
      <c r="B71" s="1035"/>
      <c r="C71" s="1036"/>
      <c r="D71" s="1036"/>
      <c r="E71" s="1036"/>
      <c r="F71" s="1036"/>
      <c r="G71" s="1036"/>
      <c r="H71" s="1036"/>
      <c r="I71" s="1036"/>
      <c r="J71" s="1036"/>
      <c r="K71" s="1036"/>
      <c r="L71" s="1036"/>
      <c r="M71" s="1036"/>
      <c r="N71" s="1036"/>
      <c r="O71" s="1036"/>
      <c r="P71" s="1037"/>
      <c r="Q71" s="1038"/>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2"/>
      <c r="AY71" s="1032"/>
      <c r="AZ71" s="1033"/>
      <c r="BA71" s="1033"/>
      <c r="BB71" s="1033"/>
      <c r="BC71" s="1033"/>
      <c r="BD71" s="1034"/>
      <c r="BE71" s="267"/>
      <c r="BF71" s="267"/>
      <c r="BG71" s="267"/>
      <c r="BH71" s="267"/>
      <c r="BI71" s="267"/>
      <c r="BJ71" s="267"/>
      <c r="BK71" s="267"/>
      <c r="BL71" s="267"/>
      <c r="BM71" s="267"/>
      <c r="BN71" s="267"/>
      <c r="BO71" s="267"/>
      <c r="BP71" s="267"/>
      <c r="BQ71" s="264">
        <v>65</v>
      </c>
      <c r="BR71" s="269"/>
      <c r="BS71" s="1014"/>
      <c r="BT71" s="1015"/>
      <c r="BU71" s="1015"/>
      <c r="BV71" s="1015"/>
      <c r="BW71" s="1015"/>
      <c r="BX71" s="1015"/>
      <c r="BY71" s="1015"/>
      <c r="BZ71" s="1015"/>
      <c r="CA71" s="1015"/>
      <c r="CB71" s="1015"/>
      <c r="CC71" s="1015"/>
      <c r="CD71" s="1015"/>
      <c r="CE71" s="1015"/>
      <c r="CF71" s="1015"/>
      <c r="CG71" s="1016"/>
      <c r="CH71" s="1017"/>
      <c r="CI71" s="1018"/>
      <c r="CJ71" s="1018"/>
      <c r="CK71" s="1018"/>
      <c r="CL71" s="1019"/>
      <c r="CM71" s="1017"/>
      <c r="CN71" s="1018"/>
      <c r="CO71" s="1018"/>
      <c r="CP71" s="1018"/>
      <c r="CQ71" s="1019"/>
      <c r="CR71" s="1017"/>
      <c r="CS71" s="1018"/>
      <c r="CT71" s="1018"/>
      <c r="CU71" s="1018"/>
      <c r="CV71" s="1019"/>
      <c r="CW71" s="1017"/>
      <c r="CX71" s="1018"/>
      <c r="CY71" s="1018"/>
      <c r="CZ71" s="1018"/>
      <c r="DA71" s="1019"/>
      <c r="DB71" s="1017"/>
      <c r="DC71" s="1018"/>
      <c r="DD71" s="1018"/>
      <c r="DE71" s="1018"/>
      <c r="DF71" s="1019"/>
      <c r="DG71" s="1017"/>
      <c r="DH71" s="1018"/>
      <c r="DI71" s="1018"/>
      <c r="DJ71" s="1018"/>
      <c r="DK71" s="1019"/>
      <c r="DL71" s="1017"/>
      <c r="DM71" s="1018"/>
      <c r="DN71" s="1018"/>
      <c r="DO71" s="1018"/>
      <c r="DP71" s="1019"/>
      <c r="DQ71" s="1017"/>
      <c r="DR71" s="1018"/>
      <c r="DS71" s="1018"/>
      <c r="DT71" s="1018"/>
      <c r="DU71" s="1019"/>
      <c r="DV71" s="1002"/>
      <c r="DW71" s="1003"/>
      <c r="DX71" s="1003"/>
      <c r="DY71" s="1003"/>
      <c r="DZ71" s="1004"/>
      <c r="EA71" s="248"/>
    </row>
    <row r="72" spans="1:131" s="249" customFormat="1" ht="26.25" customHeight="1" x14ac:dyDescent="0.2">
      <c r="A72" s="263">
        <v>5</v>
      </c>
      <c r="B72" s="1035"/>
      <c r="C72" s="1036"/>
      <c r="D72" s="1036"/>
      <c r="E72" s="1036"/>
      <c r="F72" s="1036"/>
      <c r="G72" s="1036"/>
      <c r="H72" s="1036"/>
      <c r="I72" s="1036"/>
      <c r="J72" s="1036"/>
      <c r="K72" s="1036"/>
      <c r="L72" s="1036"/>
      <c r="M72" s="1036"/>
      <c r="N72" s="1036"/>
      <c r="O72" s="1036"/>
      <c r="P72" s="1037"/>
      <c r="Q72" s="1038"/>
      <c r="R72" s="1032"/>
      <c r="S72" s="1032"/>
      <c r="T72" s="1032"/>
      <c r="U72" s="1032"/>
      <c r="V72" s="1032"/>
      <c r="W72" s="1032"/>
      <c r="X72" s="1032"/>
      <c r="Y72" s="1032"/>
      <c r="Z72" s="1032"/>
      <c r="AA72" s="1032"/>
      <c r="AB72" s="1032"/>
      <c r="AC72" s="1032"/>
      <c r="AD72" s="1032"/>
      <c r="AE72" s="1032"/>
      <c r="AF72" s="1032"/>
      <c r="AG72" s="1032"/>
      <c r="AH72" s="1032"/>
      <c r="AI72" s="1032"/>
      <c r="AJ72" s="1032"/>
      <c r="AK72" s="1032"/>
      <c r="AL72" s="1032"/>
      <c r="AM72" s="1032"/>
      <c r="AN72" s="1032"/>
      <c r="AO72" s="1032"/>
      <c r="AP72" s="1032"/>
      <c r="AQ72" s="1032"/>
      <c r="AR72" s="1032"/>
      <c r="AS72" s="1032"/>
      <c r="AT72" s="1032"/>
      <c r="AU72" s="1032"/>
      <c r="AV72" s="1032"/>
      <c r="AW72" s="1032"/>
      <c r="AX72" s="1032"/>
      <c r="AY72" s="1032"/>
      <c r="AZ72" s="1033"/>
      <c r="BA72" s="1033"/>
      <c r="BB72" s="1033"/>
      <c r="BC72" s="1033"/>
      <c r="BD72" s="1034"/>
      <c r="BE72" s="267"/>
      <c r="BF72" s="267"/>
      <c r="BG72" s="267"/>
      <c r="BH72" s="267"/>
      <c r="BI72" s="267"/>
      <c r="BJ72" s="267"/>
      <c r="BK72" s="267"/>
      <c r="BL72" s="267"/>
      <c r="BM72" s="267"/>
      <c r="BN72" s="267"/>
      <c r="BO72" s="267"/>
      <c r="BP72" s="267"/>
      <c r="BQ72" s="264">
        <v>66</v>
      </c>
      <c r="BR72" s="269"/>
      <c r="BS72" s="1014"/>
      <c r="BT72" s="1015"/>
      <c r="BU72" s="1015"/>
      <c r="BV72" s="1015"/>
      <c r="BW72" s="1015"/>
      <c r="BX72" s="1015"/>
      <c r="BY72" s="1015"/>
      <c r="BZ72" s="1015"/>
      <c r="CA72" s="1015"/>
      <c r="CB72" s="1015"/>
      <c r="CC72" s="1015"/>
      <c r="CD72" s="1015"/>
      <c r="CE72" s="1015"/>
      <c r="CF72" s="1015"/>
      <c r="CG72" s="1016"/>
      <c r="CH72" s="1017"/>
      <c r="CI72" s="1018"/>
      <c r="CJ72" s="1018"/>
      <c r="CK72" s="1018"/>
      <c r="CL72" s="1019"/>
      <c r="CM72" s="1017"/>
      <c r="CN72" s="1018"/>
      <c r="CO72" s="1018"/>
      <c r="CP72" s="1018"/>
      <c r="CQ72" s="1019"/>
      <c r="CR72" s="1017"/>
      <c r="CS72" s="1018"/>
      <c r="CT72" s="1018"/>
      <c r="CU72" s="1018"/>
      <c r="CV72" s="1019"/>
      <c r="CW72" s="1017"/>
      <c r="CX72" s="1018"/>
      <c r="CY72" s="1018"/>
      <c r="CZ72" s="1018"/>
      <c r="DA72" s="1019"/>
      <c r="DB72" s="1017"/>
      <c r="DC72" s="1018"/>
      <c r="DD72" s="1018"/>
      <c r="DE72" s="1018"/>
      <c r="DF72" s="1019"/>
      <c r="DG72" s="1017"/>
      <c r="DH72" s="1018"/>
      <c r="DI72" s="1018"/>
      <c r="DJ72" s="1018"/>
      <c r="DK72" s="1019"/>
      <c r="DL72" s="1017"/>
      <c r="DM72" s="1018"/>
      <c r="DN72" s="1018"/>
      <c r="DO72" s="1018"/>
      <c r="DP72" s="1019"/>
      <c r="DQ72" s="1017"/>
      <c r="DR72" s="1018"/>
      <c r="DS72" s="1018"/>
      <c r="DT72" s="1018"/>
      <c r="DU72" s="1019"/>
      <c r="DV72" s="1002"/>
      <c r="DW72" s="1003"/>
      <c r="DX72" s="1003"/>
      <c r="DY72" s="1003"/>
      <c r="DZ72" s="1004"/>
      <c r="EA72" s="248"/>
    </row>
    <row r="73" spans="1:131" s="249" customFormat="1" ht="26.25" customHeight="1" x14ac:dyDescent="0.2">
      <c r="A73" s="263">
        <v>6</v>
      </c>
      <c r="B73" s="1035"/>
      <c r="C73" s="1036"/>
      <c r="D73" s="1036"/>
      <c r="E73" s="1036"/>
      <c r="F73" s="1036"/>
      <c r="G73" s="1036"/>
      <c r="H73" s="1036"/>
      <c r="I73" s="1036"/>
      <c r="J73" s="1036"/>
      <c r="K73" s="1036"/>
      <c r="L73" s="1036"/>
      <c r="M73" s="1036"/>
      <c r="N73" s="1036"/>
      <c r="O73" s="1036"/>
      <c r="P73" s="1037"/>
      <c r="Q73" s="1038"/>
      <c r="R73" s="1032"/>
      <c r="S73" s="1032"/>
      <c r="T73" s="1032"/>
      <c r="U73" s="1032"/>
      <c r="V73" s="1032"/>
      <c r="W73" s="1032"/>
      <c r="X73" s="1032"/>
      <c r="Y73" s="1032"/>
      <c r="Z73" s="1032"/>
      <c r="AA73" s="1032"/>
      <c r="AB73" s="1032"/>
      <c r="AC73" s="1032"/>
      <c r="AD73" s="1032"/>
      <c r="AE73" s="1032"/>
      <c r="AF73" s="1032"/>
      <c r="AG73" s="1032"/>
      <c r="AH73" s="1032"/>
      <c r="AI73" s="1032"/>
      <c r="AJ73" s="1032"/>
      <c r="AK73" s="1032"/>
      <c r="AL73" s="1032"/>
      <c r="AM73" s="1032"/>
      <c r="AN73" s="1032"/>
      <c r="AO73" s="1032"/>
      <c r="AP73" s="1032"/>
      <c r="AQ73" s="1032"/>
      <c r="AR73" s="1032"/>
      <c r="AS73" s="1032"/>
      <c r="AT73" s="1032"/>
      <c r="AU73" s="1032"/>
      <c r="AV73" s="1032"/>
      <c r="AW73" s="1032"/>
      <c r="AX73" s="1032"/>
      <c r="AY73" s="1032"/>
      <c r="AZ73" s="1033"/>
      <c r="BA73" s="1033"/>
      <c r="BB73" s="1033"/>
      <c r="BC73" s="1033"/>
      <c r="BD73" s="1034"/>
      <c r="BE73" s="267"/>
      <c r="BF73" s="267"/>
      <c r="BG73" s="267"/>
      <c r="BH73" s="267"/>
      <c r="BI73" s="267"/>
      <c r="BJ73" s="267"/>
      <c r="BK73" s="267"/>
      <c r="BL73" s="267"/>
      <c r="BM73" s="267"/>
      <c r="BN73" s="267"/>
      <c r="BO73" s="267"/>
      <c r="BP73" s="267"/>
      <c r="BQ73" s="264">
        <v>67</v>
      </c>
      <c r="BR73" s="269"/>
      <c r="BS73" s="1014"/>
      <c r="BT73" s="1015"/>
      <c r="BU73" s="1015"/>
      <c r="BV73" s="1015"/>
      <c r="BW73" s="1015"/>
      <c r="BX73" s="1015"/>
      <c r="BY73" s="1015"/>
      <c r="BZ73" s="1015"/>
      <c r="CA73" s="1015"/>
      <c r="CB73" s="1015"/>
      <c r="CC73" s="1015"/>
      <c r="CD73" s="1015"/>
      <c r="CE73" s="1015"/>
      <c r="CF73" s="1015"/>
      <c r="CG73" s="1016"/>
      <c r="CH73" s="1017"/>
      <c r="CI73" s="1018"/>
      <c r="CJ73" s="1018"/>
      <c r="CK73" s="1018"/>
      <c r="CL73" s="1019"/>
      <c r="CM73" s="1017"/>
      <c r="CN73" s="1018"/>
      <c r="CO73" s="1018"/>
      <c r="CP73" s="1018"/>
      <c r="CQ73" s="1019"/>
      <c r="CR73" s="1017"/>
      <c r="CS73" s="1018"/>
      <c r="CT73" s="1018"/>
      <c r="CU73" s="1018"/>
      <c r="CV73" s="1019"/>
      <c r="CW73" s="1017"/>
      <c r="CX73" s="1018"/>
      <c r="CY73" s="1018"/>
      <c r="CZ73" s="1018"/>
      <c r="DA73" s="1019"/>
      <c r="DB73" s="1017"/>
      <c r="DC73" s="1018"/>
      <c r="DD73" s="1018"/>
      <c r="DE73" s="1018"/>
      <c r="DF73" s="1019"/>
      <c r="DG73" s="1017"/>
      <c r="DH73" s="1018"/>
      <c r="DI73" s="1018"/>
      <c r="DJ73" s="1018"/>
      <c r="DK73" s="1019"/>
      <c r="DL73" s="1017"/>
      <c r="DM73" s="1018"/>
      <c r="DN73" s="1018"/>
      <c r="DO73" s="1018"/>
      <c r="DP73" s="1019"/>
      <c r="DQ73" s="1017"/>
      <c r="DR73" s="1018"/>
      <c r="DS73" s="1018"/>
      <c r="DT73" s="1018"/>
      <c r="DU73" s="1019"/>
      <c r="DV73" s="1002"/>
      <c r="DW73" s="1003"/>
      <c r="DX73" s="1003"/>
      <c r="DY73" s="1003"/>
      <c r="DZ73" s="1004"/>
      <c r="EA73" s="248"/>
    </row>
    <row r="74" spans="1:131" s="249" customFormat="1" ht="26.25" customHeight="1" x14ac:dyDescent="0.2">
      <c r="A74" s="263">
        <v>7</v>
      </c>
      <c r="B74" s="1035"/>
      <c r="C74" s="1036"/>
      <c r="D74" s="1036"/>
      <c r="E74" s="1036"/>
      <c r="F74" s="1036"/>
      <c r="G74" s="1036"/>
      <c r="H74" s="1036"/>
      <c r="I74" s="1036"/>
      <c r="J74" s="1036"/>
      <c r="K74" s="1036"/>
      <c r="L74" s="1036"/>
      <c r="M74" s="1036"/>
      <c r="N74" s="1036"/>
      <c r="O74" s="1036"/>
      <c r="P74" s="1037"/>
      <c r="Q74" s="1038"/>
      <c r="R74" s="1032"/>
      <c r="S74" s="1032"/>
      <c r="T74" s="1032"/>
      <c r="U74" s="1032"/>
      <c r="V74" s="1032"/>
      <c r="W74" s="1032"/>
      <c r="X74" s="1032"/>
      <c r="Y74" s="1032"/>
      <c r="Z74" s="1032"/>
      <c r="AA74" s="1032"/>
      <c r="AB74" s="1032"/>
      <c r="AC74" s="1032"/>
      <c r="AD74" s="1032"/>
      <c r="AE74" s="1032"/>
      <c r="AF74" s="1032"/>
      <c r="AG74" s="1032"/>
      <c r="AH74" s="1032"/>
      <c r="AI74" s="1032"/>
      <c r="AJ74" s="1032"/>
      <c r="AK74" s="1032"/>
      <c r="AL74" s="1032"/>
      <c r="AM74" s="1032"/>
      <c r="AN74" s="1032"/>
      <c r="AO74" s="1032"/>
      <c r="AP74" s="1032"/>
      <c r="AQ74" s="1032"/>
      <c r="AR74" s="1032"/>
      <c r="AS74" s="1032"/>
      <c r="AT74" s="1032"/>
      <c r="AU74" s="1032"/>
      <c r="AV74" s="1032"/>
      <c r="AW74" s="1032"/>
      <c r="AX74" s="1032"/>
      <c r="AY74" s="1032"/>
      <c r="AZ74" s="1033"/>
      <c r="BA74" s="1033"/>
      <c r="BB74" s="1033"/>
      <c r="BC74" s="1033"/>
      <c r="BD74" s="1034"/>
      <c r="BE74" s="267"/>
      <c r="BF74" s="267"/>
      <c r="BG74" s="267"/>
      <c r="BH74" s="267"/>
      <c r="BI74" s="267"/>
      <c r="BJ74" s="267"/>
      <c r="BK74" s="267"/>
      <c r="BL74" s="267"/>
      <c r="BM74" s="267"/>
      <c r="BN74" s="267"/>
      <c r="BO74" s="267"/>
      <c r="BP74" s="267"/>
      <c r="BQ74" s="264">
        <v>68</v>
      </c>
      <c r="BR74" s="269"/>
      <c r="BS74" s="1014"/>
      <c r="BT74" s="1015"/>
      <c r="BU74" s="1015"/>
      <c r="BV74" s="1015"/>
      <c r="BW74" s="1015"/>
      <c r="BX74" s="1015"/>
      <c r="BY74" s="1015"/>
      <c r="BZ74" s="1015"/>
      <c r="CA74" s="1015"/>
      <c r="CB74" s="1015"/>
      <c r="CC74" s="1015"/>
      <c r="CD74" s="1015"/>
      <c r="CE74" s="1015"/>
      <c r="CF74" s="1015"/>
      <c r="CG74" s="1016"/>
      <c r="CH74" s="1017"/>
      <c r="CI74" s="1018"/>
      <c r="CJ74" s="1018"/>
      <c r="CK74" s="1018"/>
      <c r="CL74" s="1019"/>
      <c r="CM74" s="1017"/>
      <c r="CN74" s="1018"/>
      <c r="CO74" s="1018"/>
      <c r="CP74" s="1018"/>
      <c r="CQ74" s="1019"/>
      <c r="CR74" s="1017"/>
      <c r="CS74" s="1018"/>
      <c r="CT74" s="1018"/>
      <c r="CU74" s="1018"/>
      <c r="CV74" s="1019"/>
      <c r="CW74" s="1017"/>
      <c r="CX74" s="1018"/>
      <c r="CY74" s="1018"/>
      <c r="CZ74" s="1018"/>
      <c r="DA74" s="1019"/>
      <c r="DB74" s="1017"/>
      <c r="DC74" s="1018"/>
      <c r="DD74" s="1018"/>
      <c r="DE74" s="1018"/>
      <c r="DF74" s="1019"/>
      <c r="DG74" s="1017"/>
      <c r="DH74" s="1018"/>
      <c r="DI74" s="1018"/>
      <c r="DJ74" s="1018"/>
      <c r="DK74" s="1019"/>
      <c r="DL74" s="1017"/>
      <c r="DM74" s="1018"/>
      <c r="DN74" s="1018"/>
      <c r="DO74" s="1018"/>
      <c r="DP74" s="1019"/>
      <c r="DQ74" s="1017"/>
      <c r="DR74" s="1018"/>
      <c r="DS74" s="1018"/>
      <c r="DT74" s="1018"/>
      <c r="DU74" s="1019"/>
      <c r="DV74" s="1002"/>
      <c r="DW74" s="1003"/>
      <c r="DX74" s="1003"/>
      <c r="DY74" s="1003"/>
      <c r="DZ74" s="1004"/>
      <c r="EA74" s="248"/>
    </row>
    <row r="75" spans="1:131" s="249" customFormat="1" ht="26.25" customHeight="1" x14ac:dyDescent="0.2">
      <c r="A75" s="263">
        <v>8</v>
      </c>
      <c r="B75" s="1035"/>
      <c r="C75" s="1036"/>
      <c r="D75" s="1036"/>
      <c r="E75" s="1036"/>
      <c r="F75" s="1036"/>
      <c r="G75" s="1036"/>
      <c r="H75" s="1036"/>
      <c r="I75" s="1036"/>
      <c r="J75" s="1036"/>
      <c r="K75" s="1036"/>
      <c r="L75" s="1036"/>
      <c r="M75" s="1036"/>
      <c r="N75" s="1036"/>
      <c r="O75" s="1036"/>
      <c r="P75" s="1037"/>
      <c r="Q75" s="1039"/>
      <c r="R75" s="1040"/>
      <c r="S75" s="1040"/>
      <c r="T75" s="1040"/>
      <c r="U75" s="1041"/>
      <c r="V75" s="1042"/>
      <c r="W75" s="1040"/>
      <c r="X75" s="1040"/>
      <c r="Y75" s="1040"/>
      <c r="Z75" s="1041"/>
      <c r="AA75" s="1042"/>
      <c r="AB75" s="1040"/>
      <c r="AC75" s="1040"/>
      <c r="AD75" s="1040"/>
      <c r="AE75" s="1041"/>
      <c r="AF75" s="1042"/>
      <c r="AG75" s="1040"/>
      <c r="AH75" s="1040"/>
      <c r="AI75" s="1040"/>
      <c r="AJ75" s="1041"/>
      <c r="AK75" s="1042"/>
      <c r="AL75" s="1040"/>
      <c r="AM75" s="1040"/>
      <c r="AN75" s="1040"/>
      <c r="AO75" s="1041"/>
      <c r="AP75" s="1042"/>
      <c r="AQ75" s="1040"/>
      <c r="AR75" s="1040"/>
      <c r="AS75" s="1040"/>
      <c r="AT75" s="1041"/>
      <c r="AU75" s="1042"/>
      <c r="AV75" s="1040"/>
      <c r="AW75" s="1040"/>
      <c r="AX75" s="1040"/>
      <c r="AY75" s="1041"/>
      <c r="AZ75" s="1033"/>
      <c r="BA75" s="1033"/>
      <c r="BB75" s="1033"/>
      <c r="BC75" s="1033"/>
      <c r="BD75" s="1034"/>
      <c r="BE75" s="267"/>
      <c r="BF75" s="267"/>
      <c r="BG75" s="267"/>
      <c r="BH75" s="267"/>
      <c r="BI75" s="267"/>
      <c r="BJ75" s="267"/>
      <c r="BK75" s="267"/>
      <c r="BL75" s="267"/>
      <c r="BM75" s="267"/>
      <c r="BN75" s="267"/>
      <c r="BO75" s="267"/>
      <c r="BP75" s="267"/>
      <c r="BQ75" s="264">
        <v>69</v>
      </c>
      <c r="BR75" s="269"/>
      <c r="BS75" s="1014"/>
      <c r="BT75" s="1015"/>
      <c r="BU75" s="1015"/>
      <c r="BV75" s="1015"/>
      <c r="BW75" s="1015"/>
      <c r="BX75" s="1015"/>
      <c r="BY75" s="1015"/>
      <c r="BZ75" s="1015"/>
      <c r="CA75" s="1015"/>
      <c r="CB75" s="1015"/>
      <c r="CC75" s="1015"/>
      <c r="CD75" s="1015"/>
      <c r="CE75" s="1015"/>
      <c r="CF75" s="1015"/>
      <c r="CG75" s="1016"/>
      <c r="CH75" s="1017"/>
      <c r="CI75" s="1018"/>
      <c r="CJ75" s="1018"/>
      <c r="CK75" s="1018"/>
      <c r="CL75" s="1019"/>
      <c r="CM75" s="1017"/>
      <c r="CN75" s="1018"/>
      <c r="CO75" s="1018"/>
      <c r="CP75" s="1018"/>
      <c r="CQ75" s="1019"/>
      <c r="CR75" s="1017"/>
      <c r="CS75" s="1018"/>
      <c r="CT75" s="1018"/>
      <c r="CU75" s="1018"/>
      <c r="CV75" s="1019"/>
      <c r="CW75" s="1017"/>
      <c r="CX75" s="1018"/>
      <c r="CY75" s="1018"/>
      <c r="CZ75" s="1018"/>
      <c r="DA75" s="1019"/>
      <c r="DB75" s="1017"/>
      <c r="DC75" s="1018"/>
      <c r="DD75" s="1018"/>
      <c r="DE75" s="1018"/>
      <c r="DF75" s="1019"/>
      <c r="DG75" s="1017"/>
      <c r="DH75" s="1018"/>
      <c r="DI75" s="1018"/>
      <c r="DJ75" s="1018"/>
      <c r="DK75" s="1019"/>
      <c r="DL75" s="1017"/>
      <c r="DM75" s="1018"/>
      <c r="DN75" s="1018"/>
      <c r="DO75" s="1018"/>
      <c r="DP75" s="1019"/>
      <c r="DQ75" s="1017"/>
      <c r="DR75" s="1018"/>
      <c r="DS75" s="1018"/>
      <c r="DT75" s="1018"/>
      <c r="DU75" s="1019"/>
      <c r="DV75" s="1002"/>
      <c r="DW75" s="1003"/>
      <c r="DX75" s="1003"/>
      <c r="DY75" s="1003"/>
      <c r="DZ75" s="1004"/>
      <c r="EA75" s="248"/>
    </row>
    <row r="76" spans="1:131" s="249" customFormat="1" ht="26.25" customHeight="1" x14ac:dyDescent="0.2">
      <c r="A76" s="263">
        <v>9</v>
      </c>
      <c r="B76" s="1035"/>
      <c r="C76" s="1036"/>
      <c r="D76" s="1036"/>
      <c r="E76" s="1036"/>
      <c r="F76" s="1036"/>
      <c r="G76" s="1036"/>
      <c r="H76" s="1036"/>
      <c r="I76" s="1036"/>
      <c r="J76" s="1036"/>
      <c r="K76" s="1036"/>
      <c r="L76" s="1036"/>
      <c r="M76" s="1036"/>
      <c r="N76" s="1036"/>
      <c r="O76" s="1036"/>
      <c r="P76" s="1037"/>
      <c r="Q76" s="1039"/>
      <c r="R76" s="1040"/>
      <c r="S76" s="1040"/>
      <c r="T76" s="1040"/>
      <c r="U76" s="1041"/>
      <c r="V76" s="1042"/>
      <c r="W76" s="1040"/>
      <c r="X76" s="1040"/>
      <c r="Y76" s="1040"/>
      <c r="Z76" s="1041"/>
      <c r="AA76" s="1042"/>
      <c r="AB76" s="1040"/>
      <c r="AC76" s="1040"/>
      <c r="AD76" s="1040"/>
      <c r="AE76" s="1041"/>
      <c r="AF76" s="1042"/>
      <c r="AG76" s="1040"/>
      <c r="AH76" s="1040"/>
      <c r="AI76" s="1040"/>
      <c r="AJ76" s="1041"/>
      <c r="AK76" s="1042"/>
      <c r="AL76" s="1040"/>
      <c r="AM76" s="1040"/>
      <c r="AN76" s="1040"/>
      <c r="AO76" s="1041"/>
      <c r="AP76" s="1042"/>
      <c r="AQ76" s="1040"/>
      <c r="AR76" s="1040"/>
      <c r="AS76" s="1040"/>
      <c r="AT76" s="1041"/>
      <c r="AU76" s="1042"/>
      <c r="AV76" s="1040"/>
      <c r="AW76" s="1040"/>
      <c r="AX76" s="1040"/>
      <c r="AY76" s="1041"/>
      <c r="AZ76" s="1033"/>
      <c r="BA76" s="1033"/>
      <c r="BB76" s="1033"/>
      <c r="BC76" s="1033"/>
      <c r="BD76" s="1034"/>
      <c r="BE76" s="267"/>
      <c r="BF76" s="267"/>
      <c r="BG76" s="267"/>
      <c r="BH76" s="267"/>
      <c r="BI76" s="267"/>
      <c r="BJ76" s="267"/>
      <c r="BK76" s="267"/>
      <c r="BL76" s="267"/>
      <c r="BM76" s="267"/>
      <c r="BN76" s="267"/>
      <c r="BO76" s="267"/>
      <c r="BP76" s="267"/>
      <c r="BQ76" s="264">
        <v>70</v>
      </c>
      <c r="BR76" s="269"/>
      <c r="BS76" s="1014"/>
      <c r="BT76" s="1015"/>
      <c r="BU76" s="1015"/>
      <c r="BV76" s="1015"/>
      <c r="BW76" s="1015"/>
      <c r="BX76" s="1015"/>
      <c r="BY76" s="1015"/>
      <c r="BZ76" s="1015"/>
      <c r="CA76" s="1015"/>
      <c r="CB76" s="1015"/>
      <c r="CC76" s="1015"/>
      <c r="CD76" s="1015"/>
      <c r="CE76" s="1015"/>
      <c r="CF76" s="1015"/>
      <c r="CG76" s="1016"/>
      <c r="CH76" s="1017"/>
      <c r="CI76" s="1018"/>
      <c r="CJ76" s="1018"/>
      <c r="CK76" s="1018"/>
      <c r="CL76" s="1019"/>
      <c r="CM76" s="1017"/>
      <c r="CN76" s="1018"/>
      <c r="CO76" s="1018"/>
      <c r="CP76" s="1018"/>
      <c r="CQ76" s="1019"/>
      <c r="CR76" s="1017"/>
      <c r="CS76" s="1018"/>
      <c r="CT76" s="1018"/>
      <c r="CU76" s="1018"/>
      <c r="CV76" s="1019"/>
      <c r="CW76" s="1017"/>
      <c r="CX76" s="1018"/>
      <c r="CY76" s="1018"/>
      <c r="CZ76" s="1018"/>
      <c r="DA76" s="1019"/>
      <c r="DB76" s="1017"/>
      <c r="DC76" s="1018"/>
      <c r="DD76" s="1018"/>
      <c r="DE76" s="1018"/>
      <c r="DF76" s="1019"/>
      <c r="DG76" s="1017"/>
      <c r="DH76" s="1018"/>
      <c r="DI76" s="1018"/>
      <c r="DJ76" s="1018"/>
      <c r="DK76" s="1019"/>
      <c r="DL76" s="1017"/>
      <c r="DM76" s="1018"/>
      <c r="DN76" s="1018"/>
      <c r="DO76" s="1018"/>
      <c r="DP76" s="1019"/>
      <c r="DQ76" s="1017"/>
      <c r="DR76" s="1018"/>
      <c r="DS76" s="1018"/>
      <c r="DT76" s="1018"/>
      <c r="DU76" s="1019"/>
      <c r="DV76" s="1002"/>
      <c r="DW76" s="1003"/>
      <c r="DX76" s="1003"/>
      <c r="DY76" s="1003"/>
      <c r="DZ76" s="1004"/>
      <c r="EA76" s="248"/>
    </row>
    <row r="77" spans="1:131" s="249" customFormat="1" ht="26.25" customHeight="1" x14ac:dyDescent="0.2">
      <c r="A77" s="263">
        <v>10</v>
      </c>
      <c r="B77" s="1035"/>
      <c r="C77" s="1036"/>
      <c r="D77" s="1036"/>
      <c r="E77" s="1036"/>
      <c r="F77" s="1036"/>
      <c r="G77" s="1036"/>
      <c r="H77" s="1036"/>
      <c r="I77" s="1036"/>
      <c r="J77" s="1036"/>
      <c r="K77" s="1036"/>
      <c r="L77" s="1036"/>
      <c r="M77" s="1036"/>
      <c r="N77" s="1036"/>
      <c r="O77" s="1036"/>
      <c r="P77" s="1037"/>
      <c r="Q77" s="1039"/>
      <c r="R77" s="1040"/>
      <c r="S77" s="1040"/>
      <c r="T77" s="1040"/>
      <c r="U77" s="1041"/>
      <c r="V77" s="1042"/>
      <c r="W77" s="1040"/>
      <c r="X77" s="1040"/>
      <c r="Y77" s="1040"/>
      <c r="Z77" s="1041"/>
      <c r="AA77" s="1042"/>
      <c r="AB77" s="1040"/>
      <c r="AC77" s="1040"/>
      <c r="AD77" s="1040"/>
      <c r="AE77" s="1041"/>
      <c r="AF77" s="1042"/>
      <c r="AG77" s="1040"/>
      <c r="AH77" s="1040"/>
      <c r="AI77" s="1040"/>
      <c r="AJ77" s="1041"/>
      <c r="AK77" s="1042"/>
      <c r="AL77" s="1040"/>
      <c r="AM77" s="1040"/>
      <c r="AN77" s="1040"/>
      <c r="AO77" s="1041"/>
      <c r="AP77" s="1042"/>
      <c r="AQ77" s="1040"/>
      <c r="AR77" s="1040"/>
      <c r="AS77" s="1040"/>
      <c r="AT77" s="1041"/>
      <c r="AU77" s="1042"/>
      <c r="AV77" s="1040"/>
      <c r="AW77" s="1040"/>
      <c r="AX77" s="1040"/>
      <c r="AY77" s="1041"/>
      <c r="AZ77" s="1033"/>
      <c r="BA77" s="1033"/>
      <c r="BB77" s="1033"/>
      <c r="BC77" s="1033"/>
      <c r="BD77" s="1034"/>
      <c r="BE77" s="267"/>
      <c r="BF77" s="267"/>
      <c r="BG77" s="267"/>
      <c r="BH77" s="267"/>
      <c r="BI77" s="267"/>
      <c r="BJ77" s="267"/>
      <c r="BK77" s="267"/>
      <c r="BL77" s="267"/>
      <c r="BM77" s="267"/>
      <c r="BN77" s="267"/>
      <c r="BO77" s="267"/>
      <c r="BP77" s="267"/>
      <c r="BQ77" s="264">
        <v>71</v>
      </c>
      <c r="BR77" s="269"/>
      <c r="BS77" s="1014"/>
      <c r="BT77" s="1015"/>
      <c r="BU77" s="1015"/>
      <c r="BV77" s="1015"/>
      <c r="BW77" s="1015"/>
      <c r="BX77" s="1015"/>
      <c r="BY77" s="1015"/>
      <c r="BZ77" s="1015"/>
      <c r="CA77" s="1015"/>
      <c r="CB77" s="1015"/>
      <c r="CC77" s="1015"/>
      <c r="CD77" s="1015"/>
      <c r="CE77" s="1015"/>
      <c r="CF77" s="1015"/>
      <c r="CG77" s="1016"/>
      <c r="CH77" s="1017"/>
      <c r="CI77" s="1018"/>
      <c r="CJ77" s="1018"/>
      <c r="CK77" s="1018"/>
      <c r="CL77" s="1019"/>
      <c r="CM77" s="1017"/>
      <c r="CN77" s="1018"/>
      <c r="CO77" s="1018"/>
      <c r="CP77" s="1018"/>
      <c r="CQ77" s="1019"/>
      <c r="CR77" s="1017"/>
      <c r="CS77" s="1018"/>
      <c r="CT77" s="1018"/>
      <c r="CU77" s="1018"/>
      <c r="CV77" s="1019"/>
      <c r="CW77" s="1017"/>
      <c r="CX77" s="1018"/>
      <c r="CY77" s="1018"/>
      <c r="CZ77" s="1018"/>
      <c r="DA77" s="1019"/>
      <c r="DB77" s="1017"/>
      <c r="DC77" s="1018"/>
      <c r="DD77" s="1018"/>
      <c r="DE77" s="1018"/>
      <c r="DF77" s="1019"/>
      <c r="DG77" s="1017"/>
      <c r="DH77" s="1018"/>
      <c r="DI77" s="1018"/>
      <c r="DJ77" s="1018"/>
      <c r="DK77" s="1019"/>
      <c r="DL77" s="1017"/>
      <c r="DM77" s="1018"/>
      <c r="DN77" s="1018"/>
      <c r="DO77" s="1018"/>
      <c r="DP77" s="1019"/>
      <c r="DQ77" s="1017"/>
      <c r="DR77" s="1018"/>
      <c r="DS77" s="1018"/>
      <c r="DT77" s="1018"/>
      <c r="DU77" s="1019"/>
      <c r="DV77" s="1002"/>
      <c r="DW77" s="1003"/>
      <c r="DX77" s="1003"/>
      <c r="DY77" s="1003"/>
      <c r="DZ77" s="1004"/>
      <c r="EA77" s="248"/>
    </row>
    <row r="78" spans="1:131" s="249" customFormat="1" ht="26.25" customHeight="1" x14ac:dyDescent="0.2">
      <c r="A78" s="263">
        <v>11</v>
      </c>
      <c r="B78" s="1035"/>
      <c r="C78" s="1036"/>
      <c r="D78" s="1036"/>
      <c r="E78" s="1036"/>
      <c r="F78" s="1036"/>
      <c r="G78" s="1036"/>
      <c r="H78" s="1036"/>
      <c r="I78" s="1036"/>
      <c r="J78" s="1036"/>
      <c r="K78" s="1036"/>
      <c r="L78" s="1036"/>
      <c r="M78" s="1036"/>
      <c r="N78" s="1036"/>
      <c r="O78" s="1036"/>
      <c r="P78" s="1037"/>
      <c r="Q78" s="1038"/>
      <c r="R78" s="1032"/>
      <c r="S78" s="1032"/>
      <c r="T78" s="1032"/>
      <c r="U78" s="1032"/>
      <c r="V78" s="1032"/>
      <c r="W78" s="1032"/>
      <c r="X78" s="1032"/>
      <c r="Y78" s="1032"/>
      <c r="Z78" s="1032"/>
      <c r="AA78" s="1032"/>
      <c r="AB78" s="1032"/>
      <c r="AC78" s="1032"/>
      <c r="AD78" s="1032"/>
      <c r="AE78" s="1032"/>
      <c r="AF78" s="1032"/>
      <c r="AG78" s="1032"/>
      <c r="AH78" s="1032"/>
      <c r="AI78" s="1032"/>
      <c r="AJ78" s="1032"/>
      <c r="AK78" s="1032"/>
      <c r="AL78" s="1032"/>
      <c r="AM78" s="1032"/>
      <c r="AN78" s="1032"/>
      <c r="AO78" s="1032"/>
      <c r="AP78" s="1032"/>
      <c r="AQ78" s="1032"/>
      <c r="AR78" s="1032"/>
      <c r="AS78" s="1032"/>
      <c r="AT78" s="1032"/>
      <c r="AU78" s="1032"/>
      <c r="AV78" s="1032"/>
      <c r="AW78" s="1032"/>
      <c r="AX78" s="1032"/>
      <c r="AY78" s="1032"/>
      <c r="AZ78" s="1033"/>
      <c r="BA78" s="1033"/>
      <c r="BB78" s="1033"/>
      <c r="BC78" s="1033"/>
      <c r="BD78" s="1034"/>
      <c r="BE78" s="267"/>
      <c r="BF78" s="267"/>
      <c r="BG78" s="267"/>
      <c r="BH78" s="267"/>
      <c r="BI78" s="267"/>
      <c r="BJ78" s="270"/>
      <c r="BK78" s="270"/>
      <c r="BL78" s="270"/>
      <c r="BM78" s="270"/>
      <c r="BN78" s="270"/>
      <c r="BO78" s="267"/>
      <c r="BP78" s="267"/>
      <c r="BQ78" s="264">
        <v>72</v>
      </c>
      <c r="BR78" s="269"/>
      <c r="BS78" s="1014"/>
      <c r="BT78" s="1015"/>
      <c r="BU78" s="1015"/>
      <c r="BV78" s="1015"/>
      <c r="BW78" s="1015"/>
      <c r="BX78" s="1015"/>
      <c r="BY78" s="1015"/>
      <c r="BZ78" s="1015"/>
      <c r="CA78" s="1015"/>
      <c r="CB78" s="1015"/>
      <c r="CC78" s="1015"/>
      <c r="CD78" s="1015"/>
      <c r="CE78" s="1015"/>
      <c r="CF78" s="1015"/>
      <c r="CG78" s="1016"/>
      <c r="CH78" s="1017"/>
      <c r="CI78" s="1018"/>
      <c r="CJ78" s="1018"/>
      <c r="CK78" s="1018"/>
      <c r="CL78" s="1019"/>
      <c r="CM78" s="1017"/>
      <c r="CN78" s="1018"/>
      <c r="CO78" s="1018"/>
      <c r="CP78" s="1018"/>
      <c r="CQ78" s="1019"/>
      <c r="CR78" s="1017"/>
      <c r="CS78" s="1018"/>
      <c r="CT78" s="1018"/>
      <c r="CU78" s="1018"/>
      <c r="CV78" s="1019"/>
      <c r="CW78" s="1017"/>
      <c r="CX78" s="1018"/>
      <c r="CY78" s="1018"/>
      <c r="CZ78" s="1018"/>
      <c r="DA78" s="1019"/>
      <c r="DB78" s="1017"/>
      <c r="DC78" s="1018"/>
      <c r="DD78" s="1018"/>
      <c r="DE78" s="1018"/>
      <c r="DF78" s="1019"/>
      <c r="DG78" s="1017"/>
      <c r="DH78" s="1018"/>
      <c r="DI78" s="1018"/>
      <c r="DJ78" s="1018"/>
      <c r="DK78" s="1019"/>
      <c r="DL78" s="1017"/>
      <c r="DM78" s="1018"/>
      <c r="DN78" s="1018"/>
      <c r="DO78" s="1018"/>
      <c r="DP78" s="1019"/>
      <c r="DQ78" s="1017"/>
      <c r="DR78" s="1018"/>
      <c r="DS78" s="1018"/>
      <c r="DT78" s="1018"/>
      <c r="DU78" s="1019"/>
      <c r="DV78" s="1002"/>
      <c r="DW78" s="1003"/>
      <c r="DX78" s="1003"/>
      <c r="DY78" s="1003"/>
      <c r="DZ78" s="1004"/>
      <c r="EA78" s="248"/>
    </row>
    <row r="79" spans="1:131" s="249" customFormat="1" ht="26.25" customHeight="1" x14ac:dyDescent="0.2">
      <c r="A79" s="263">
        <v>12</v>
      </c>
      <c r="B79" s="1035"/>
      <c r="C79" s="1036"/>
      <c r="D79" s="1036"/>
      <c r="E79" s="1036"/>
      <c r="F79" s="1036"/>
      <c r="G79" s="1036"/>
      <c r="H79" s="1036"/>
      <c r="I79" s="1036"/>
      <c r="J79" s="1036"/>
      <c r="K79" s="1036"/>
      <c r="L79" s="1036"/>
      <c r="M79" s="1036"/>
      <c r="N79" s="1036"/>
      <c r="O79" s="1036"/>
      <c r="P79" s="1037"/>
      <c r="Q79" s="1038"/>
      <c r="R79" s="1032"/>
      <c r="S79" s="1032"/>
      <c r="T79" s="1032"/>
      <c r="U79" s="1032"/>
      <c r="V79" s="1032"/>
      <c r="W79" s="1032"/>
      <c r="X79" s="1032"/>
      <c r="Y79" s="1032"/>
      <c r="Z79" s="1032"/>
      <c r="AA79" s="1032"/>
      <c r="AB79" s="1032"/>
      <c r="AC79" s="1032"/>
      <c r="AD79" s="1032"/>
      <c r="AE79" s="1032"/>
      <c r="AF79" s="1032"/>
      <c r="AG79" s="1032"/>
      <c r="AH79" s="1032"/>
      <c r="AI79" s="1032"/>
      <c r="AJ79" s="1032"/>
      <c r="AK79" s="1032"/>
      <c r="AL79" s="1032"/>
      <c r="AM79" s="1032"/>
      <c r="AN79" s="1032"/>
      <c r="AO79" s="1032"/>
      <c r="AP79" s="1032"/>
      <c r="AQ79" s="1032"/>
      <c r="AR79" s="1032"/>
      <c r="AS79" s="1032"/>
      <c r="AT79" s="1032"/>
      <c r="AU79" s="1032"/>
      <c r="AV79" s="1032"/>
      <c r="AW79" s="1032"/>
      <c r="AX79" s="1032"/>
      <c r="AY79" s="1032"/>
      <c r="AZ79" s="1033"/>
      <c r="BA79" s="1033"/>
      <c r="BB79" s="1033"/>
      <c r="BC79" s="1033"/>
      <c r="BD79" s="1034"/>
      <c r="BE79" s="267"/>
      <c r="BF79" s="267"/>
      <c r="BG79" s="267"/>
      <c r="BH79" s="267"/>
      <c r="BI79" s="267"/>
      <c r="BJ79" s="270"/>
      <c r="BK79" s="270"/>
      <c r="BL79" s="270"/>
      <c r="BM79" s="270"/>
      <c r="BN79" s="270"/>
      <c r="BO79" s="267"/>
      <c r="BP79" s="267"/>
      <c r="BQ79" s="264">
        <v>73</v>
      </c>
      <c r="BR79" s="269"/>
      <c r="BS79" s="1014"/>
      <c r="BT79" s="1015"/>
      <c r="BU79" s="1015"/>
      <c r="BV79" s="1015"/>
      <c r="BW79" s="1015"/>
      <c r="BX79" s="1015"/>
      <c r="BY79" s="1015"/>
      <c r="BZ79" s="1015"/>
      <c r="CA79" s="1015"/>
      <c r="CB79" s="1015"/>
      <c r="CC79" s="1015"/>
      <c r="CD79" s="1015"/>
      <c r="CE79" s="1015"/>
      <c r="CF79" s="1015"/>
      <c r="CG79" s="1016"/>
      <c r="CH79" s="1017"/>
      <c r="CI79" s="1018"/>
      <c r="CJ79" s="1018"/>
      <c r="CK79" s="1018"/>
      <c r="CL79" s="1019"/>
      <c r="CM79" s="1017"/>
      <c r="CN79" s="1018"/>
      <c r="CO79" s="1018"/>
      <c r="CP79" s="1018"/>
      <c r="CQ79" s="1019"/>
      <c r="CR79" s="1017"/>
      <c r="CS79" s="1018"/>
      <c r="CT79" s="1018"/>
      <c r="CU79" s="1018"/>
      <c r="CV79" s="1019"/>
      <c r="CW79" s="1017"/>
      <c r="CX79" s="1018"/>
      <c r="CY79" s="1018"/>
      <c r="CZ79" s="1018"/>
      <c r="DA79" s="1019"/>
      <c r="DB79" s="1017"/>
      <c r="DC79" s="1018"/>
      <c r="DD79" s="1018"/>
      <c r="DE79" s="1018"/>
      <c r="DF79" s="1019"/>
      <c r="DG79" s="1017"/>
      <c r="DH79" s="1018"/>
      <c r="DI79" s="1018"/>
      <c r="DJ79" s="1018"/>
      <c r="DK79" s="1019"/>
      <c r="DL79" s="1017"/>
      <c r="DM79" s="1018"/>
      <c r="DN79" s="1018"/>
      <c r="DO79" s="1018"/>
      <c r="DP79" s="1019"/>
      <c r="DQ79" s="1017"/>
      <c r="DR79" s="1018"/>
      <c r="DS79" s="1018"/>
      <c r="DT79" s="1018"/>
      <c r="DU79" s="1019"/>
      <c r="DV79" s="1002"/>
      <c r="DW79" s="1003"/>
      <c r="DX79" s="1003"/>
      <c r="DY79" s="1003"/>
      <c r="DZ79" s="1004"/>
      <c r="EA79" s="248"/>
    </row>
    <row r="80" spans="1:131" s="249" customFormat="1" ht="26.25" customHeight="1" x14ac:dyDescent="0.2">
      <c r="A80" s="263">
        <v>13</v>
      </c>
      <c r="B80" s="1035"/>
      <c r="C80" s="1036"/>
      <c r="D80" s="1036"/>
      <c r="E80" s="1036"/>
      <c r="F80" s="1036"/>
      <c r="G80" s="1036"/>
      <c r="H80" s="1036"/>
      <c r="I80" s="1036"/>
      <c r="J80" s="1036"/>
      <c r="K80" s="1036"/>
      <c r="L80" s="1036"/>
      <c r="M80" s="1036"/>
      <c r="N80" s="1036"/>
      <c r="O80" s="1036"/>
      <c r="P80" s="1037"/>
      <c r="Q80" s="1038"/>
      <c r="R80" s="1032"/>
      <c r="S80" s="1032"/>
      <c r="T80" s="1032"/>
      <c r="U80" s="1032"/>
      <c r="V80" s="1032"/>
      <c r="W80" s="1032"/>
      <c r="X80" s="1032"/>
      <c r="Y80" s="1032"/>
      <c r="Z80" s="1032"/>
      <c r="AA80" s="1032"/>
      <c r="AB80" s="1032"/>
      <c r="AC80" s="1032"/>
      <c r="AD80" s="1032"/>
      <c r="AE80" s="1032"/>
      <c r="AF80" s="1032"/>
      <c r="AG80" s="1032"/>
      <c r="AH80" s="1032"/>
      <c r="AI80" s="1032"/>
      <c r="AJ80" s="1032"/>
      <c r="AK80" s="1032"/>
      <c r="AL80" s="1032"/>
      <c r="AM80" s="1032"/>
      <c r="AN80" s="1032"/>
      <c r="AO80" s="1032"/>
      <c r="AP80" s="1032"/>
      <c r="AQ80" s="1032"/>
      <c r="AR80" s="1032"/>
      <c r="AS80" s="1032"/>
      <c r="AT80" s="1032"/>
      <c r="AU80" s="1032"/>
      <c r="AV80" s="1032"/>
      <c r="AW80" s="1032"/>
      <c r="AX80" s="1032"/>
      <c r="AY80" s="1032"/>
      <c r="AZ80" s="1033"/>
      <c r="BA80" s="1033"/>
      <c r="BB80" s="1033"/>
      <c r="BC80" s="1033"/>
      <c r="BD80" s="1034"/>
      <c r="BE80" s="267"/>
      <c r="BF80" s="267"/>
      <c r="BG80" s="267"/>
      <c r="BH80" s="267"/>
      <c r="BI80" s="267"/>
      <c r="BJ80" s="267"/>
      <c r="BK80" s="267"/>
      <c r="BL80" s="267"/>
      <c r="BM80" s="267"/>
      <c r="BN80" s="267"/>
      <c r="BO80" s="267"/>
      <c r="BP80" s="267"/>
      <c r="BQ80" s="264">
        <v>74</v>
      </c>
      <c r="BR80" s="269"/>
      <c r="BS80" s="1014"/>
      <c r="BT80" s="1015"/>
      <c r="BU80" s="1015"/>
      <c r="BV80" s="1015"/>
      <c r="BW80" s="1015"/>
      <c r="BX80" s="1015"/>
      <c r="BY80" s="1015"/>
      <c r="BZ80" s="1015"/>
      <c r="CA80" s="1015"/>
      <c r="CB80" s="1015"/>
      <c r="CC80" s="1015"/>
      <c r="CD80" s="1015"/>
      <c r="CE80" s="1015"/>
      <c r="CF80" s="1015"/>
      <c r="CG80" s="1016"/>
      <c r="CH80" s="1017"/>
      <c r="CI80" s="1018"/>
      <c r="CJ80" s="1018"/>
      <c r="CK80" s="1018"/>
      <c r="CL80" s="1019"/>
      <c r="CM80" s="1017"/>
      <c r="CN80" s="1018"/>
      <c r="CO80" s="1018"/>
      <c r="CP80" s="1018"/>
      <c r="CQ80" s="1019"/>
      <c r="CR80" s="1017"/>
      <c r="CS80" s="1018"/>
      <c r="CT80" s="1018"/>
      <c r="CU80" s="1018"/>
      <c r="CV80" s="1019"/>
      <c r="CW80" s="1017"/>
      <c r="CX80" s="1018"/>
      <c r="CY80" s="1018"/>
      <c r="CZ80" s="1018"/>
      <c r="DA80" s="1019"/>
      <c r="DB80" s="1017"/>
      <c r="DC80" s="1018"/>
      <c r="DD80" s="1018"/>
      <c r="DE80" s="1018"/>
      <c r="DF80" s="1019"/>
      <c r="DG80" s="1017"/>
      <c r="DH80" s="1018"/>
      <c r="DI80" s="1018"/>
      <c r="DJ80" s="1018"/>
      <c r="DK80" s="1019"/>
      <c r="DL80" s="1017"/>
      <c r="DM80" s="1018"/>
      <c r="DN80" s="1018"/>
      <c r="DO80" s="1018"/>
      <c r="DP80" s="1019"/>
      <c r="DQ80" s="1017"/>
      <c r="DR80" s="1018"/>
      <c r="DS80" s="1018"/>
      <c r="DT80" s="1018"/>
      <c r="DU80" s="1019"/>
      <c r="DV80" s="1002"/>
      <c r="DW80" s="1003"/>
      <c r="DX80" s="1003"/>
      <c r="DY80" s="1003"/>
      <c r="DZ80" s="1004"/>
      <c r="EA80" s="248"/>
    </row>
    <row r="81" spans="1:131" s="249" customFormat="1" ht="26.25" customHeight="1" x14ac:dyDescent="0.2">
      <c r="A81" s="263">
        <v>14</v>
      </c>
      <c r="B81" s="1035"/>
      <c r="C81" s="1036"/>
      <c r="D81" s="1036"/>
      <c r="E81" s="1036"/>
      <c r="F81" s="1036"/>
      <c r="G81" s="1036"/>
      <c r="H81" s="1036"/>
      <c r="I81" s="1036"/>
      <c r="J81" s="1036"/>
      <c r="K81" s="1036"/>
      <c r="L81" s="1036"/>
      <c r="M81" s="1036"/>
      <c r="N81" s="1036"/>
      <c r="O81" s="1036"/>
      <c r="P81" s="1037"/>
      <c r="Q81" s="1038"/>
      <c r="R81" s="1032"/>
      <c r="S81" s="1032"/>
      <c r="T81" s="1032"/>
      <c r="U81" s="1032"/>
      <c r="V81" s="1032"/>
      <c r="W81" s="1032"/>
      <c r="X81" s="1032"/>
      <c r="Y81" s="1032"/>
      <c r="Z81" s="1032"/>
      <c r="AA81" s="1032"/>
      <c r="AB81" s="1032"/>
      <c r="AC81" s="1032"/>
      <c r="AD81" s="1032"/>
      <c r="AE81" s="1032"/>
      <c r="AF81" s="1032"/>
      <c r="AG81" s="1032"/>
      <c r="AH81" s="1032"/>
      <c r="AI81" s="1032"/>
      <c r="AJ81" s="1032"/>
      <c r="AK81" s="1032"/>
      <c r="AL81" s="1032"/>
      <c r="AM81" s="1032"/>
      <c r="AN81" s="1032"/>
      <c r="AO81" s="1032"/>
      <c r="AP81" s="1032"/>
      <c r="AQ81" s="1032"/>
      <c r="AR81" s="1032"/>
      <c r="AS81" s="1032"/>
      <c r="AT81" s="1032"/>
      <c r="AU81" s="1032"/>
      <c r="AV81" s="1032"/>
      <c r="AW81" s="1032"/>
      <c r="AX81" s="1032"/>
      <c r="AY81" s="1032"/>
      <c r="AZ81" s="1033"/>
      <c r="BA81" s="1033"/>
      <c r="BB81" s="1033"/>
      <c r="BC81" s="1033"/>
      <c r="BD81" s="1034"/>
      <c r="BE81" s="267"/>
      <c r="BF81" s="267"/>
      <c r="BG81" s="267"/>
      <c r="BH81" s="267"/>
      <c r="BI81" s="267"/>
      <c r="BJ81" s="267"/>
      <c r="BK81" s="267"/>
      <c r="BL81" s="267"/>
      <c r="BM81" s="267"/>
      <c r="BN81" s="267"/>
      <c r="BO81" s="267"/>
      <c r="BP81" s="267"/>
      <c r="BQ81" s="264">
        <v>75</v>
      </c>
      <c r="BR81" s="269"/>
      <c r="BS81" s="1014"/>
      <c r="BT81" s="1015"/>
      <c r="BU81" s="1015"/>
      <c r="BV81" s="1015"/>
      <c r="BW81" s="1015"/>
      <c r="BX81" s="1015"/>
      <c r="BY81" s="1015"/>
      <c r="BZ81" s="1015"/>
      <c r="CA81" s="1015"/>
      <c r="CB81" s="1015"/>
      <c r="CC81" s="1015"/>
      <c r="CD81" s="1015"/>
      <c r="CE81" s="1015"/>
      <c r="CF81" s="1015"/>
      <c r="CG81" s="1016"/>
      <c r="CH81" s="1017"/>
      <c r="CI81" s="1018"/>
      <c r="CJ81" s="1018"/>
      <c r="CK81" s="1018"/>
      <c r="CL81" s="1019"/>
      <c r="CM81" s="1017"/>
      <c r="CN81" s="1018"/>
      <c r="CO81" s="1018"/>
      <c r="CP81" s="1018"/>
      <c r="CQ81" s="1019"/>
      <c r="CR81" s="1017"/>
      <c r="CS81" s="1018"/>
      <c r="CT81" s="1018"/>
      <c r="CU81" s="1018"/>
      <c r="CV81" s="1019"/>
      <c r="CW81" s="1017"/>
      <c r="CX81" s="1018"/>
      <c r="CY81" s="1018"/>
      <c r="CZ81" s="1018"/>
      <c r="DA81" s="1019"/>
      <c r="DB81" s="1017"/>
      <c r="DC81" s="1018"/>
      <c r="DD81" s="1018"/>
      <c r="DE81" s="1018"/>
      <c r="DF81" s="1019"/>
      <c r="DG81" s="1017"/>
      <c r="DH81" s="1018"/>
      <c r="DI81" s="1018"/>
      <c r="DJ81" s="1018"/>
      <c r="DK81" s="1019"/>
      <c r="DL81" s="1017"/>
      <c r="DM81" s="1018"/>
      <c r="DN81" s="1018"/>
      <c r="DO81" s="1018"/>
      <c r="DP81" s="1019"/>
      <c r="DQ81" s="1017"/>
      <c r="DR81" s="1018"/>
      <c r="DS81" s="1018"/>
      <c r="DT81" s="1018"/>
      <c r="DU81" s="1019"/>
      <c r="DV81" s="1002"/>
      <c r="DW81" s="1003"/>
      <c r="DX81" s="1003"/>
      <c r="DY81" s="1003"/>
      <c r="DZ81" s="1004"/>
      <c r="EA81" s="248"/>
    </row>
    <row r="82" spans="1:131" s="249" customFormat="1" ht="26.25" customHeight="1" x14ac:dyDescent="0.2">
      <c r="A82" s="263">
        <v>15</v>
      </c>
      <c r="B82" s="1035"/>
      <c r="C82" s="1036"/>
      <c r="D82" s="1036"/>
      <c r="E82" s="1036"/>
      <c r="F82" s="1036"/>
      <c r="G82" s="1036"/>
      <c r="H82" s="1036"/>
      <c r="I82" s="1036"/>
      <c r="J82" s="1036"/>
      <c r="K82" s="1036"/>
      <c r="L82" s="1036"/>
      <c r="M82" s="1036"/>
      <c r="N82" s="1036"/>
      <c r="O82" s="1036"/>
      <c r="P82" s="1037"/>
      <c r="Q82" s="1038"/>
      <c r="R82" s="1032"/>
      <c r="S82" s="1032"/>
      <c r="T82" s="1032"/>
      <c r="U82" s="1032"/>
      <c r="V82" s="1032"/>
      <c r="W82" s="1032"/>
      <c r="X82" s="1032"/>
      <c r="Y82" s="1032"/>
      <c r="Z82" s="1032"/>
      <c r="AA82" s="1032"/>
      <c r="AB82" s="1032"/>
      <c r="AC82" s="1032"/>
      <c r="AD82" s="1032"/>
      <c r="AE82" s="1032"/>
      <c r="AF82" s="1032"/>
      <c r="AG82" s="1032"/>
      <c r="AH82" s="1032"/>
      <c r="AI82" s="1032"/>
      <c r="AJ82" s="1032"/>
      <c r="AK82" s="1032"/>
      <c r="AL82" s="1032"/>
      <c r="AM82" s="1032"/>
      <c r="AN82" s="1032"/>
      <c r="AO82" s="1032"/>
      <c r="AP82" s="1032"/>
      <c r="AQ82" s="1032"/>
      <c r="AR82" s="1032"/>
      <c r="AS82" s="1032"/>
      <c r="AT82" s="1032"/>
      <c r="AU82" s="1032"/>
      <c r="AV82" s="1032"/>
      <c r="AW82" s="1032"/>
      <c r="AX82" s="1032"/>
      <c r="AY82" s="1032"/>
      <c r="AZ82" s="1033"/>
      <c r="BA82" s="1033"/>
      <c r="BB82" s="1033"/>
      <c r="BC82" s="1033"/>
      <c r="BD82" s="1034"/>
      <c r="BE82" s="267"/>
      <c r="BF82" s="267"/>
      <c r="BG82" s="267"/>
      <c r="BH82" s="267"/>
      <c r="BI82" s="267"/>
      <c r="BJ82" s="267"/>
      <c r="BK82" s="267"/>
      <c r="BL82" s="267"/>
      <c r="BM82" s="267"/>
      <c r="BN82" s="267"/>
      <c r="BO82" s="267"/>
      <c r="BP82" s="267"/>
      <c r="BQ82" s="264">
        <v>76</v>
      </c>
      <c r="BR82" s="269"/>
      <c r="BS82" s="1014"/>
      <c r="BT82" s="1015"/>
      <c r="BU82" s="1015"/>
      <c r="BV82" s="1015"/>
      <c r="BW82" s="1015"/>
      <c r="BX82" s="1015"/>
      <c r="BY82" s="1015"/>
      <c r="BZ82" s="1015"/>
      <c r="CA82" s="1015"/>
      <c r="CB82" s="1015"/>
      <c r="CC82" s="1015"/>
      <c r="CD82" s="1015"/>
      <c r="CE82" s="1015"/>
      <c r="CF82" s="1015"/>
      <c r="CG82" s="1016"/>
      <c r="CH82" s="1017"/>
      <c r="CI82" s="1018"/>
      <c r="CJ82" s="1018"/>
      <c r="CK82" s="1018"/>
      <c r="CL82" s="1019"/>
      <c r="CM82" s="1017"/>
      <c r="CN82" s="1018"/>
      <c r="CO82" s="1018"/>
      <c r="CP82" s="1018"/>
      <c r="CQ82" s="1019"/>
      <c r="CR82" s="1017"/>
      <c r="CS82" s="1018"/>
      <c r="CT82" s="1018"/>
      <c r="CU82" s="1018"/>
      <c r="CV82" s="1019"/>
      <c r="CW82" s="1017"/>
      <c r="CX82" s="1018"/>
      <c r="CY82" s="1018"/>
      <c r="CZ82" s="1018"/>
      <c r="DA82" s="1019"/>
      <c r="DB82" s="1017"/>
      <c r="DC82" s="1018"/>
      <c r="DD82" s="1018"/>
      <c r="DE82" s="1018"/>
      <c r="DF82" s="1019"/>
      <c r="DG82" s="1017"/>
      <c r="DH82" s="1018"/>
      <c r="DI82" s="1018"/>
      <c r="DJ82" s="1018"/>
      <c r="DK82" s="1019"/>
      <c r="DL82" s="1017"/>
      <c r="DM82" s="1018"/>
      <c r="DN82" s="1018"/>
      <c r="DO82" s="1018"/>
      <c r="DP82" s="1019"/>
      <c r="DQ82" s="1017"/>
      <c r="DR82" s="1018"/>
      <c r="DS82" s="1018"/>
      <c r="DT82" s="1018"/>
      <c r="DU82" s="1019"/>
      <c r="DV82" s="1002"/>
      <c r="DW82" s="1003"/>
      <c r="DX82" s="1003"/>
      <c r="DY82" s="1003"/>
      <c r="DZ82" s="1004"/>
      <c r="EA82" s="248"/>
    </row>
    <row r="83" spans="1:131" s="249" customFormat="1" ht="26.25" customHeight="1" x14ac:dyDescent="0.2">
      <c r="A83" s="263">
        <v>16</v>
      </c>
      <c r="B83" s="1035"/>
      <c r="C83" s="1036"/>
      <c r="D83" s="1036"/>
      <c r="E83" s="1036"/>
      <c r="F83" s="1036"/>
      <c r="G83" s="1036"/>
      <c r="H83" s="1036"/>
      <c r="I83" s="1036"/>
      <c r="J83" s="1036"/>
      <c r="K83" s="1036"/>
      <c r="L83" s="1036"/>
      <c r="M83" s="1036"/>
      <c r="N83" s="1036"/>
      <c r="O83" s="1036"/>
      <c r="P83" s="1037"/>
      <c r="Q83" s="1038"/>
      <c r="R83" s="1032"/>
      <c r="S83" s="1032"/>
      <c r="T83" s="1032"/>
      <c r="U83" s="1032"/>
      <c r="V83" s="1032"/>
      <c r="W83" s="1032"/>
      <c r="X83" s="1032"/>
      <c r="Y83" s="1032"/>
      <c r="Z83" s="1032"/>
      <c r="AA83" s="1032"/>
      <c r="AB83" s="1032"/>
      <c r="AC83" s="1032"/>
      <c r="AD83" s="1032"/>
      <c r="AE83" s="1032"/>
      <c r="AF83" s="1032"/>
      <c r="AG83" s="1032"/>
      <c r="AH83" s="1032"/>
      <c r="AI83" s="1032"/>
      <c r="AJ83" s="1032"/>
      <c r="AK83" s="1032"/>
      <c r="AL83" s="1032"/>
      <c r="AM83" s="1032"/>
      <c r="AN83" s="1032"/>
      <c r="AO83" s="1032"/>
      <c r="AP83" s="1032"/>
      <c r="AQ83" s="1032"/>
      <c r="AR83" s="1032"/>
      <c r="AS83" s="1032"/>
      <c r="AT83" s="1032"/>
      <c r="AU83" s="1032"/>
      <c r="AV83" s="1032"/>
      <c r="AW83" s="1032"/>
      <c r="AX83" s="1032"/>
      <c r="AY83" s="1032"/>
      <c r="AZ83" s="1033"/>
      <c r="BA83" s="1033"/>
      <c r="BB83" s="1033"/>
      <c r="BC83" s="1033"/>
      <c r="BD83" s="1034"/>
      <c r="BE83" s="267"/>
      <c r="BF83" s="267"/>
      <c r="BG83" s="267"/>
      <c r="BH83" s="267"/>
      <c r="BI83" s="267"/>
      <c r="BJ83" s="267"/>
      <c r="BK83" s="267"/>
      <c r="BL83" s="267"/>
      <c r="BM83" s="267"/>
      <c r="BN83" s="267"/>
      <c r="BO83" s="267"/>
      <c r="BP83" s="267"/>
      <c r="BQ83" s="264">
        <v>77</v>
      </c>
      <c r="BR83" s="269"/>
      <c r="BS83" s="1014"/>
      <c r="BT83" s="1015"/>
      <c r="BU83" s="1015"/>
      <c r="BV83" s="1015"/>
      <c r="BW83" s="1015"/>
      <c r="BX83" s="1015"/>
      <c r="BY83" s="1015"/>
      <c r="BZ83" s="1015"/>
      <c r="CA83" s="1015"/>
      <c r="CB83" s="1015"/>
      <c r="CC83" s="1015"/>
      <c r="CD83" s="1015"/>
      <c r="CE83" s="1015"/>
      <c r="CF83" s="1015"/>
      <c r="CG83" s="1016"/>
      <c r="CH83" s="1017"/>
      <c r="CI83" s="1018"/>
      <c r="CJ83" s="1018"/>
      <c r="CK83" s="1018"/>
      <c r="CL83" s="1019"/>
      <c r="CM83" s="1017"/>
      <c r="CN83" s="1018"/>
      <c r="CO83" s="1018"/>
      <c r="CP83" s="1018"/>
      <c r="CQ83" s="1019"/>
      <c r="CR83" s="1017"/>
      <c r="CS83" s="1018"/>
      <c r="CT83" s="1018"/>
      <c r="CU83" s="1018"/>
      <c r="CV83" s="1019"/>
      <c r="CW83" s="1017"/>
      <c r="CX83" s="1018"/>
      <c r="CY83" s="1018"/>
      <c r="CZ83" s="1018"/>
      <c r="DA83" s="1019"/>
      <c r="DB83" s="1017"/>
      <c r="DC83" s="1018"/>
      <c r="DD83" s="1018"/>
      <c r="DE83" s="1018"/>
      <c r="DF83" s="1019"/>
      <c r="DG83" s="1017"/>
      <c r="DH83" s="1018"/>
      <c r="DI83" s="1018"/>
      <c r="DJ83" s="1018"/>
      <c r="DK83" s="1019"/>
      <c r="DL83" s="1017"/>
      <c r="DM83" s="1018"/>
      <c r="DN83" s="1018"/>
      <c r="DO83" s="1018"/>
      <c r="DP83" s="1019"/>
      <c r="DQ83" s="1017"/>
      <c r="DR83" s="1018"/>
      <c r="DS83" s="1018"/>
      <c r="DT83" s="1018"/>
      <c r="DU83" s="1019"/>
      <c r="DV83" s="1002"/>
      <c r="DW83" s="1003"/>
      <c r="DX83" s="1003"/>
      <c r="DY83" s="1003"/>
      <c r="DZ83" s="1004"/>
      <c r="EA83" s="248"/>
    </row>
    <row r="84" spans="1:131" s="249" customFormat="1" ht="26.25" customHeight="1" x14ac:dyDescent="0.2">
      <c r="A84" s="263">
        <v>17</v>
      </c>
      <c r="B84" s="1035"/>
      <c r="C84" s="1036"/>
      <c r="D84" s="1036"/>
      <c r="E84" s="1036"/>
      <c r="F84" s="1036"/>
      <c r="G84" s="1036"/>
      <c r="H84" s="1036"/>
      <c r="I84" s="1036"/>
      <c r="J84" s="1036"/>
      <c r="K84" s="1036"/>
      <c r="L84" s="1036"/>
      <c r="M84" s="1036"/>
      <c r="N84" s="1036"/>
      <c r="O84" s="1036"/>
      <c r="P84" s="1037"/>
      <c r="Q84" s="1038"/>
      <c r="R84" s="1032"/>
      <c r="S84" s="1032"/>
      <c r="T84" s="1032"/>
      <c r="U84" s="1032"/>
      <c r="V84" s="1032"/>
      <c r="W84" s="1032"/>
      <c r="X84" s="1032"/>
      <c r="Y84" s="1032"/>
      <c r="Z84" s="1032"/>
      <c r="AA84" s="1032"/>
      <c r="AB84" s="1032"/>
      <c r="AC84" s="1032"/>
      <c r="AD84" s="1032"/>
      <c r="AE84" s="1032"/>
      <c r="AF84" s="1032"/>
      <c r="AG84" s="1032"/>
      <c r="AH84" s="1032"/>
      <c r="AI84" s="1032"/>
      <c r="AJ84" s="1032"/>
      <c r="AK84" s="1032"/>
      <c r="AL84" s="1032"/>
      <c r="AM84" s="1032"/>
      <c r="AN84" s="1032"/>
      <c r="AO84" s="1032"/>
      <c r="AP84" s="1032"/>
      <c r="AQ84" s="1032"/>
      <c r="AR84" s="1032"/>
      <c r="AS84" s="1032"/>
      <c r="AT84" s="1032"/>
      <c r="AU84" s="1032"/>
      <c r="AV84" s="1032"/>
      <c r="AW84" s="1032"/>
      <c r="AX84" s="1032"/>
      <c r="AY84" s="1032"/>
      <c r="AZ84" s="1033"/>
      <c r="BA84" s="1033"/>
      <c r="BB84" s="1033"/>
      <c r="BC84" s="1033"/>
      <c r="BD84" s="1034"/>
      <c r="BE84" s="267"/>
      <c r="BF84" s="267"/>
      <c r="BG84" s="267"/>
      <c r="BH84" s="267"/>
      <c r="BI84" s="267"/>
      <c r="BJ84" s="267"/>
      <c r="BK84" s="267"/>
      <c r="BL84" s="267"/>
      <c r="BM84" s="267"/>
      <c r="BN84" s="267"/>
      <c r="BO84" s="267"/>
      <c r="BP84" s="267"/>
      <c r="BQ84" s="264">
        <v>78</v>
      </c>
      <c r="BR84" s="269"/>
      <c r="BS84" s="1014"/>
      <c r="BT84" s="1015"/>
      <c r="BU84" s="1015"/>
      <c r="BV84" s="1015"/>
      <c r="BW84" s="1015"/>
      <c r="BX84" s="1015"/>
      <c r="BY84" s="1015"/>
      <c r="BZ84" s="1015"/>
      <c r="CA84" s="1015"/>
      <c r="CB84" s="1015"/>
      <c r="CC84" s="1015"/>
      <c r="CD84" s="1015"/>
      <c r="CE84" s="1015"/>
      <c r="CF84" s="1015"/>
      <c r="CG84" s="1016"/>
      <c r="CH84" s="1017"/>
      <c r="CI84" s="1018"/>
      <c r="CJ84" s="1018"/>
      <c r="CK84" s="1018"/>
      <c r="CL84" s="1019"/>
      <c r="CM84" s="1017"/>
      <c r="CN84" s="1018"/>
      <c r="CO84" s="1018"/>
      <c r="CP84" s="1018"/>
      <c r="CQ84" s="1019"/>
      <c r="CR84" s="1017"/>
      <c r="CS84" s="1018"/>
      <c r="CT84" s="1018"/>
      <c r="CU84" s="1018"/>
      <c r="CV84" s="1019"/>
      <c r="CW84" s="1017"/>
      <c r="CX84" s="1018"/>
      <c r="CY84" s="1018"/>
      <c r="CZ84" s="1018"/>
      <c r="DA84" s="1019"/>
      <c r="DB84" s="1017"/>
      <c r="DC84" s="1018"/>
      <c r="DD84" s="1018"/>
      <c r="DE84" s="1018"/>
      <c r="DF84" s="1019"/>
      <c r="DG84" s="1017"/>
      <c r="DH84" s="1018"/>
      <c r="DI84" s="1018"/>
      <c r="DJ84" s="1018"/>
      <c r="DK84" s="1019"/>
      <c r="DL84" s="1017"/>
      <c r="DM84" s="1018"/>
      <c r="DN84" s="1018"/>
      <c r="DO84" s="1018"/>
      <c r="DP84" s="1019"/>
      <c r="DQ84" s="1017"/>
      <c r="DR84" s="1018"/>
      <c r="DS84" s="1018"/>
      <c r="DT84" s="1018"/>
      <c r="DU84" s="1019"/>
      <c r="DV84" s="1002"/>
      <c r="DW84" s="1003"/>
      <c r="DX84" s="1003"/>
      <c r="DY84" s="1003"/>
      <c r="DZ84" s="1004"/>
      <c r="EA84" s="248"/>
    </row>
    <row r="85" spans="1:131" s="249" customFormat="1" ht="26.25" customHeight="1" x14ac:dyDescent="0.2">
      <c r="A85" s="263">
        <v>18</v>
      </c>
      <c r="B85" s="1035"/>
      <c r="C85" s="1036"/>
      <c r="D85" s="1036"/>
      <c r="E85" s="1036"/>
      <c r="F85" s="1036"/>
      <c r="G85" s="1036"/>
      <c r="H85" s="1036"/>
      <c r="I85" s="1036"/>
      <c r="J85" s="1036"/>
      <c r="K85" s="1036"/>
      <c r="L85" s="1036"/>
      <c r="M85" s="1036"/>
      <c r="N85" s="1036"/>
      <c r="O85" s="1036"/>
      <c r="P85" s="1037"/>
      <c r="Q85" s="1038"/>
      <c r="R85" s="1032"/>
      <c r="S85" s="1032"/>
      <c r="T85" s="1032"/>
      <c r="U85" s="1032"/>
      <c r="V85" s="1032"/>
      <c r="W85" s="1032"/>
      <c r="X85" s="1032"/>
      <c r="Y85" s="1032"/>
      <c r="Z85" s="1032"/>
      <c r="AA85" s="1032"/>
      <c r="AB85" s="1032"/>
      <c r="AC85" s="1032"/>
      <c r="AD85" s="1032"/>
      <c r="AE85" s="1032"/>
      <c r="AF85" s="1032"/>
      <c r="AG85" s="1032"/>
      <c r="AH85" s="1032"/>
      <c r="AI85" s="1032"/>
      <c r="AJ85" s="1032"/>
      <c r="AK85" s="1032"/>
      <c r="AL85" s="1032"/>
      <c r="AM85" s="1032"/>
      <c r="AN85" s="1032"/>
      <c r="AO85" s="1032"/>
      <c r="AP85" s="1032"/>
      <c r="AQ85" s="1032"/>
      <c r="AR85" s="1032"/>
      <c r="AS85" s="1032"/>
      <c r="AT85" s="1032"/>
      <c r="AU85" s="1032"/>
      <c r="AV85" s="1032"/>
      <c r="AW85" s="1032"/>
      <c r="AX85" s="1032"/>
      <c r="AY85" s="1032"/>
      <c r="AZ85" s="1033"/>
      <c r="BA85" s="1033"/>
      <c r="BB85" s="1033"/>
      <c r="BC85" s="1033"/>
      <c r="BD85" s="1034"/>
      <c r="BE85" s="267"/>
      <c r="BF85" s="267"/>
      <c r="BG85" s="267"/>
      <c r="BH85" s="267"/>
      <c r="BI85" s="267"/>
      <c r="BJ85" s="267"/>
      <c r="BK85" s="267"/>
      <c r="BL85" s="267"/>
      <c r="BM85" s="267"/>
      <c r="BN85" s="267"/>
      <c r="BO85" s="267"/>
      <c r="BP85" s="267"/>
      <c r="BQ85" s="264">
        <v>79</v>
      </c>
      <c r="BR85" s="269"/>
      <c r="BS85" s="1014"/>
      <c r="BT85" s="1015"/>
      <c r="BU85" s="1015"/>
      <c r="BV85" s="1015"/>
      <c r="BW85" s="1015"/>
      <c r="BX85" s="1015"/>
      <c r="BY85" s="1015"/>
      <c r="BZ85" s="1015"/>
      <c r="CA85" s="1015"/>
      <c r="CB85" s="1015"/>
      <c r="CC85" s="1015"/>
      <c r="CD85" s="1015"/>
      <c r="CE85" s="1015"/>
      <c r="CF85" s="1015"/>
      <c r="CG85" s="1016"/>
      <c r="CH85" s="1017"/>
      <c r="CI85" s="1018"/>
      <c r="CJ85" s="1018"/>
      <c r="CK85" s="1018"/>
      <c r="CL85" s="1019"/>
      <c r="CM85" s="1017"/>
      <c r="CN85" s="1018"/>
      <c r="CO85" s="1018"/>
      <c r="CP85" s="1018"/>
      <c r="CQ85" s="1019"/>
      <c r="CR85" s="1017"/>
      <c r="CS85" s="1018"/>
      <c r="CT85" s="1018"/>
      <c r="CU85" s="1018"/>
      <c r="CV85" s="1019"/>
      <c r="CW85" s="1017"/>
      <c r="CX85" s="1018"/>
      <c r="CY85" s="1018"/>
      <c r="CZ85" s="1018"/>
      <c r="DA85" s="1019"/>
      <c r="DB85" s="1017"/>
      <c r="DC85" s="1018"/>
      <c r="DD85" s="1018"/>
      <c r="DE85" s="1018"/>
      <c r="DF85" s="1019"/>
      <c r="DG85" s="1017"/>
      <c r="DH85" s="1018"/>
      <c r="DI85" s="1018"/>
      <c r="DJ85" s="1018"/>
      <c r="DK85" s="1019"/>
      <c r="DL85" s="1017"/>
      <c r="DM85" s="1018"/>
      <c r="DN85" s="1018"/>
      <c r="DO85" s="1018"/>
      <c r="DP85" s="1019"/>
      <c r="DQ85" s="1017"/>
      <c r="DR85" s="1018"/>
      <c r="DS85" s="1018"/>
      <c r="DT85" s="1018"/>
      <c r="DU85" s="1019"/>
      <c r="DV85" s="1002"/>
      <c r="DW85" s="1003"/>
      <c r="DX85" s="1003"/>
      <c r="DY85" s="1003"/>
      <c r="DZ85" s="1004"/>
      <c r="EA85" s="248"/>
    </row>
    <row r="86" spans="1:131" s="249" customFormat="1" ht="26.25" customHeight="1" x14ac:dyDescent="0.2">
      <c r="A86" s="263">
        <v>19</v>
      </c>
      <c r="B86" s="1035"/>
      <c r="C86" s="1036"/>
      <c r="D86" s="1036"/>
      <c r="E86" s="1036"/>
      <c r="F86" s="1036"/>
      <c r="G86" s="1036"/>
      <c r="H86" s="1036"/>
      <c r="I86" s="1036"/>
      <c r="J86" s="1036"/>
      <c r="K86" s="1036"/>
      <c r="L86" s="1036"/>
      <c r="M86" s="1036"/>
      <c r="N86" s="1036"/>
      <c r="O86" s="1036"/>
      <c r="P86" s="1037"/>
      <c r="Q86" s="1038"/>
      <c r="R86" s="1032"/>
      <c r="S86" s="1032"/>
      <c r="T86" s="1032"/>
      <c r="U86" s="1032"/>
      <c r="V86" s="1032"/>
      <c r="W86" s="1032"/>
      <c r="X86" s="1032"/>
      <c r="Y86" s="1032"/>
      <c r="Z86" s="1032"/>
      <c r="AA86" s="1032"/>
      <c r="AB86" s="1032"/>
      <c r="AC86" s="1032"/>
      <c r="AD86" s="1032"/>
      <c r="AE86" s="1032"/>
      <c r="AF86" s="1032"/>
      <c r="AG86" s="1032"/>
      <c r="AH86" s="1032"/>
      <c r="AI86" s="1032"/>
      <c r="AJ86" s="1032"/>
      <c r="AK86" s="1032"/>
      <c r="AL86" s="1032"/>
      <c r="AM86" s="1032"/>
      <c r="AN86" s="1032"/>
      <c r="AO86" s="1032"/>
      <c r="AP86" s="1032"/>
      <c r="AQ86" s="1032"/>
      <c r="AR86" s="1032"/>
      <c r="AS86" s="1032"/>
      <c r="AT86" s="1032"/>
      <c r="AU86" s="1032"/>
      <c r="AV86" s="1032"/>
      <c r="AW86" s="1032"/>
      <c r="AX86" s="1032"/>
      <c r="AY86" s="1032"/>
      <c r="AZ86" s="1033"/>
      <c r="BA86" s="1033"/>
      <c r="BB86" s="1033"/>
      <c r="BC86" s="1033"/>
      <c r="BD86" s="1034"/>
      <c r="BE86" s="267"/>
      <c r="BF86" s="267"/>
      <c r="BG86" s="267"/>
      <c r="BH86" s="267"/>
      <c r="BI86" s="267"/>
      <c r="BJ86" s="267"/>
      <c r="BK86" s="267"/>
      <c r="BL86" s="267"/>
      <c r="BM86" s="267"/>
      <c r="BN86" s="267"/>
      <c r="BO86" s="267"/>
      <c r="BP86" s="267"/>
      <c r="BQ86" s="264">
        <v>80</v>
      </c>
      <c r="BR86" s="269"/>
      <c r="BS86" s="1014"/>
      <c r="BT86" s="1015"/>
      <c r="BU86" s="1015"/>
      <c r="BV86" s="1015"/>
      <c r="BW86" s="1015"/>
      <c r="BX86" s="1015"/>
      <c r="BY86" s="1015"/>
      <c r="BZ86" s="1015"/>
      <c r="CA86" s="1015"/>
      <c r="CB86" s="1015"/>
      <c r="CC86" s="1015"/>
      <c r="CD86" s="1015"/>
      <c r="CE86" s="1015"/>
      <c r="CF86" s="1015"/>
      <c r="CG86" s="1016"/>
      <c r="CH86" s="1017"/>
      <c r="CI86" s="1018"/>
      <c r="CJ86" s="1018"/>
      <c r="CK86" s="1018"/>
      <c r="CL86" s="1019"/>
      <c r="CM86" s="1017"/>
      <c r="CN86" s="1018"/>
      <c r="CO86" s="1018"/>
      <c r="CP86" s="1018"/>
      <c r="CQ86" s="1019"/>
      <c r="CR86" s="1017"/>
      <c r="CS86" s="1018"/>
      <c r="CT86" s="1018"/>
      <c r="CU86" s="1018"/>
      <c r="CV86" s="1019"/>
      <c r="CW86" s="1017"/>
      <c r="CX86" s="1018"/>
      <c r="CY86" s="1018"/>
      <c r="CZ86" s="1018"/>
      <c r="DA86" s="1019"/>
      <c r="DB86" s="1017"/>
      <c r="DC86" s="1018"/>
      <c r="DD86" s="1018"/>
      <c r="DE86" s="1018"/>
      <c r="DF86" s="1019"/>
      <c r="DG86" s="1017"/>
      <c r="DH86" s="1018"/>
      <c r="DI86" s="1018"/>
      <c r="DJ86" s="1018"/>
      <c r="DK86" s="1019"/>
      <c r="DL86" s="1017"/>
      <c r="DM86" s="1018"/>
      <c r="DN86" s="1018"/>
      <c r="DO86" s="1018"/>
      <c r="DP86" s="1019"/>
      <c r="DQ86" s="1017"/>
      <c r="DR86" s="1018"/>
      <c r="DS86" s="1018"/>
      <c r="DT86" s="1018"/>
      <c r="DU86" s="1019"/>
      <c r="DV86" s="1002"/>
      <c r="DW86" s="1003"/>
      <c r="DX86" s="1003"/>
      <c r="DY86" s="1003"/>
      <c r="DZ86" s="1004"/>
      <c r="EA86" s="248"/>
    </row>
    <row r="87" spans="1:131" s="249" customFormat="1" ht="26.25" customHeight="1" x14ac:dyDescent="0.2">
      <c r="A87" s="271">
        <v>20</v>
      </c>
      <c r="B87" s="1025"/>
      <c r="C87" s="1026"/>
      <c r="D87" s="1026"/>
      <c r="E87" s="1026"/>
      <c r="F87" s="1026"/>
      <c r="G87" s="1026"/>
      <c r="H87" s="1026"/>
      <c r="I87" s="1026"/>
      <c r="J87" s="1026"/>
      <c r="K87" s="1026"/>
      <c r="L87" s="1026"/>
      <c r="M87" s="1026"/>
      <c r="N87" s="1026"/>
      <c r="O87" s="1026"/>
      <c r="P87" s="1027"/>
      <c r="Q87" s="1028"/>
      <c r="R87" s="1029"/>
      <c r="S87" s="1029"/>
      <c r="T87" s="1029"/>
      <c r="U87" s="1029"/>
      <c r="V87" s="1029"/>
      <c r="W87" s="1029"/>
      <c r="X87" s="1029"/>
      <c r="Y87" s="1029"/>
      <c r="Z87" s="1029"/>
      <c r="AA87" s="1029"/>
      <c r="AB87" s="1029"/>
      <c r="AC87" s="1029"/>
      <c r="AD87" s="1029"/>
      <c r="AE87" s="1029"/>
      <c r="AF87" s="1029"/>
      <c r="AG87" s="1029"/>
      <c r="AH87" s="1029"/>
      <c r="AI87" s="1029"/>
      <c r="AJ87" s="1029"/>
      <c r="AK87" s="1029"/>
      <c r="AL87" s="1029"/>
      <c r="AM87" s="1029"/>
      <c r="AN87" s="1029"/>
      <c r="AO87" s="1029"/>
      <c r="AP87" s="1029"/>
      <c r="AQ87" s="1029"/>
      <c r="AR87" s="1029"/>
      <c r="AS87" s="1029"/>
      <c r="AT87" s="1029"/>
      <c r="AU87" s="1029"/>
      <c r="AV87" s="1029"/>
      <c r="AW87" s="1029"/>
      <c r="AX87" s="1029"/>
      <c r="AY87" s="1029"/>
      <c r="AZ87" s="1030"/>
      <c r="BA87" s="1030"/>
      <c r="BB87" s="1030"/>
      <c r="BC87" s="1030"/>
      <c r="BD87" s="1031"/>
      <c r="BE87" s="267"/>
      <c r="BF87" s="267"/>
      <c r="BG87" s="267"/>
      <c r="BH87" s="267"/>
      <c r="BI87" s="267"/>
      <c r="BJ87" s="267"/>
      <c r="BK87" s="267"/>
      <c r="BL87" s="267"/>
      <c r="BM87" s="267"/>
      <c r="BN87" s="267"/>
      <c r="BO87" s="267"/>
      <c r="BP87" s="267"/>
      <c r="BQ87" s="264">
        <v>81</v>
      </c>
      <c r="BR87" s="269"/>
      <c r="BS87" s="1014"/>
      <c r="BT87" s="1015"/>
      <c r="BU87" s="1015"/>
      <c r="BV87" s="1015"/>
      <c r="BW87" s="1015"/>
      <c r="BX87" s="1015"/>
      <c r="BY87" s="1015"/>
      <c r="BZ87" s="1015"/>
      <c r="CA87" s="1015"/>
      <c r="CB87" s="1015"/>
      <c r="CC87" s="1015"/>
      <c r="CD87" s="1015"/>
      <c r="CE87" s="1015"/>
      <c r="CF87" s="1015"/>
      <c r="CG87" s="1016"/>
      <c r="CH87" s="1017"/>
      <c r="CI87" s="1018"/>
      <c r="CJ87" s="1018"/>
      <c r="CK87" s="1018"/>
      <c r="CL87" s="1019"/>
      <c r="CM87" s="1017"/>
      <c r="CN87" s="1018"/>
      <c r="CO87" s="1018"/>
      <c r="CP87" s="1018"/>
      <c r="CQ87" s="1019"/>
      <c r="CR87" s="1017"/>
      <c r="CS87" s="1018"/>
      <c r="CT87" s="1018"/>
      <c r="CU87" s="1018"/>
      <c r="CV87" s="1019"/>
      <c r="CW87" s="1017"/>
      <c r="CX87" s="1018"/>
      <c r="CY87" s="1018"/>
      <c r="CZ87" s="1018"/>
      <c r="DA87" s="1019"/>
      <c r="DB87" s="1017"/>
      <c r="DC87" s="1018"/>
      <c r="DD87" s="1018"/>
      <c r="DE87" s="1018"/>
      <c r="DF87" s="1019"/>
      <c r="DG87" s="1017"/>
      <c r="DH87" s="1018"/>
      <c r="DI87" s="1018"/>
      <c r="DJ87" s="1018"/>
      <c r="DK87" s="1019"/>
      <c r="DL87" s="1017"/>
      <c r="DM87" s="1018"/>
      <c r="DN87" s="1018"/>
      <c r="DO87" s="1018"/>
      <c r="DP87" s="1019"/>
      <c r="DQ87" s="1017"/>
      <c r="DR87" s="1018"/>
      <c r="DS87" s="1018"/>
      <c r="DT87" s="1018"/>
      <c r="DU87" s="1019"/>
      <c r="DV87" s="1002"/>
      <c r="DW87" s="1003"/>
      <c r="DX87" s="1003"/>
      <c r="DY87" s="1003"/>
      <c r="DZ87" s="1004"/>
      <c r="EA87" s="248"/>
    </row>
    <row r="88" spans="1:131" s="249" customFormat="1" ht="26.25" customHeight="1" thickBot="1" x14ac:dyDescent="0.25">
      <c r="A88" s="266" t="s">
        <v>395</v>
      </c>
      <c r="B88" s="1005" t="s">
        <v>419</v>
      </c>
      <c r="C88" s="1006"/>
      <c r="D88" s="1006"/>
      <c r="E88" s="1006"/>
      <c r="F88" s="1006"/>
      <c r="G88" s="1006"/>
      <c r="H88" s="1006"/>
      <c r="I88" s="1006"/>
      <c r="J88" s="1006"/>
      <c r="K88" s="1006"/>
      <c r="L88" s="1006"/>
      <c r="M88" s="1006"/>
      <c r="N88" s="1006"/>
      <c r="O88" s="1006"/>
      <c r="P88" s="1007"/>
      <c r="Q88" s="1023"/>
      <c r="R88" s="1024"/>
      <c r="S88" s="1024"/>
      <c r="T88" s="1024"/>
      <c r="U88" s="1024"/>
      <c r="V88" s="1024"/>
      <c r="W88" s="1024"/>
      <c r="X88" s="1024"/>
      <c r="Y88" s="1024"/>
      <c r="Z88" s="1024"/>
      <c r="AA88" s="1024"/>
      <c r="AB88" s="1024"/>
      <c r="AC88" s="1024"/>
      <c r="AD88" s="1024"/>
      <c r="AE88" s="1024"/>
      <c r="AF88" s="1020">
        <v>77</v>
      </c>
      <c r="AG88" s="1020"/>
      <c r="AH88" s="1020"/>
      <c r="AI88" s="1020"/>
      <c r="AJ88" s="1020"/>
      <c r="AK88" s="1024"/>
      <c r="AL88" s="1024"/>
      <c r="AM88" s="1024"/>
      <c r="AN88" s="1024"/>
      <c r="AO88" s="1024"/>
      <c r="AP88" s="1020">
        <v>4217</v>
      </c>
      <c r="AQ88" s="1020"/>
      <c r="AR88" s="1020"/>
      <c r="AS88" s="1020"/>
      <c r="AT88" s="1020"/>
      <c r="AU88" s="1020" t="s">
        <v>580</v>
      </c>
      <c r="AV88" s="1020"/>
      <c r="AW88" s="1020"/>
      <c r="AX88" s="1020"/>
      <c r="AY88" s="1020"/>
      <c r="AZ88" s="1021"/>
      <c r="BA88" s="1021"/>
      <c r="BB88" s="1021"/>
      <c r="BC88" s="1021"/>
      <c r="BD88" s="1022"/>
      <c r="BE88" s="267"/>
      <c r="BF88" s="267"/>
      <c r="BG88" s="267"/>
      <c r="BH88" s="267"/>
      <c r="BI88" s="267"/>
      <c r="BJ88" s="267"/>
      <c r="BK88" s="267"/>
      <c r="BL88" s="267"/>
      <c r="BM88" s="267"/>
      <c r="BN88" s="267"/>
      <c r="BO88" s="267"/>
      <c r="BP88" s="267"/>
      <c r="BQ88" s="264">
        <v>82</v>
      </c>
      <c r="BR88" s="269"/>
      <c r="BS88" s="1014"/>
      <c r="BT88" s="1015"/>
      <c r="BU88" s="1015"/>
      <c r="BV88" s="1015"/>
      <c r="BW88" s="1015"/>
      <c r="BX88" s="1015"/>
      <c r="BY88" s="1015"/>
      <c r="BZ88" s="1015"/>
      <c r="CA88" s="1015"/>
      <c r="CB88" s="1015"/>
      <c r="CC88" s="1015"/>
      <c r="CD88" s="1015"/>
      <c r="CE88" s="1015"/>
      <c r="CF88" s="1015"/>
      <c r="CG88" s="1016"/>
      <c r="CH88" s="1017"/>
      <c r="CI88" s="1018"/>
      <c r="CJ88" s="1018"/>
      <c r="CK88" s="1018"/>
      <c r="CL88" s="1019"/>
      <c r="CM88" s="1017"/>
      <c r="CN88" s="1018"/>
      <c r="CO88" s="1018"/>
      <c r="CP88" s="1018"/>
      <c r="CQ88" s="1019"/>
      <c r="CR88" s="1017"/>
      <c r="CS88" s="1018"/>
      <c r="CT88" s="1018"/>
      <c r="CU88" s="1018"/>
      <c r="CV88" s="1019"/>
      <c r="CW88" s="1017"/>
      <c r="CX88" s="1018"/>
      <c r="CY88" s="1018"/>
      <c r="CZ88" s="1018"/>
      <c r="DA88" s="1019"/>
      <c r="DB88" s="1017"/>
      <c r="DC88" s="1018"/>
      <c r="DD88" s="1018"/>
      <c r="DE88" s="1018"/>
      <c r="DF88" s="1019"/>
      <c r="DG88" s="1017"/>
      <c r="DH88" s="1018"/>
      <c r="DI88" s="1018"/>
      <c r="DJ88" s="1018"/>
      <c r="DK88" s="1019"/>
      <c r="DL88" s="1017"/>
      <c r="DM88" s="1018"/>
      <c r="DN88" s="1018"/>
      <c r="DO88" s="1018"/>
      <c r="DP88" s="1019"/>
      <c r="DQ88" s="1017"/>
      <c r="DR88" s="1018"/>
      <c r="DS88" s="1018"/>
      <c r="DT88" s="1018"/>
      <c r="DU88" s="1019"/>
      <c r="DV88" s="1002"/>
      <c r="DW88" s="1003"/>
      <c r="DX88" s="1003"/>
      <c r="DY88" s="1003"/>
      <c r="DZ88" s="1004"/>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4"/>
      <c r="BT89" s="1015"/>
      <c r="BU89" s="1015"/>
      <c r="BV89" s="1015"/>
      <c r="BW89" s="1015"/>
      <c r="BX89" s="1015"/>
      <c r="BY89" s="1015"/>
      <c r="BZ89" s="1015"/>
      <c r="CA89" s="1015"/>
      <c r="CB89" s="1015"/>
      <c r="CC89" s="1015"/>
      <c r="CD89" s="1015"/>
      <c r="CE89" s="1015"/>
      <c r="CF89" s="1015"/>
      <c r="CG89" s="1016"/>
      <c r="CH89" s="1017"/>
      <c r="CI89" s="1018"/>
      <c r="CJ89" s="1018"/>
      <c r="CK89" s="1018"/>
      <c r="CL89" s="1019"/>
      <c r="CM89" s="1017"/>
      <c r="CN89" s="1018"/>
      <c r="CO89" s="1018"/>
      <c r="CP89" s="1018"/>
      <c r="CQ89" s="1019"/>
      <c r="CR89" s="1017"/>
      <c r="CS89" s="1018"/>
      <c r="CT89" s="1018"/>
      <c r="CU89" s="1018"/>
      <c r="CV89" s="1019"/>
      <c r="CW89" s="1017"/>
      <c r="CX89" s="1018"/>
      <c r="CY89" s="1018"/>
      <c r="CZ89" s="1018"/>
      <c r="DA89" s="1019"/>
      <c r="DB89" s="1017"/>
      <c r="DC89" s="1018"/>
      <c r="DD89" s="1018"/>
      <c r="DE89" s="1018"/>
      <c r="DF89" s="1019"/>
      <c r="DG89" s="1017"/>
      <c r="DH89" s="1018"/>
      <c r="DI89" s="1018"/>
      <c r="DJ89" s="1018"/>
      <c r="DK89" s="1019"/>
      <c r="DL89" s="1017"/>
      <c r="DM89" s="1018"/>
      <c r="DN89" s="1018"/>
      <c r="DO89" s="1018"/>
      <c r="DP89" s="1019"/>
      <c r="DQ89" s="1017"/>
      <c r="DR89" s="1018"/>
      <c r="DS89" s="1018"/>
      <c r="DT89" s="1018"/>
      <c r="DU89" s="1019"/>
      <c r="DV89" s="1002"/>
      <c r="DW89" s="1003"/>
      <c r="DX89" s="1003"/>
      <c r="DY89" s="1003"/>
      <c r="DZ89" s="1004"/>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4"/>
      <c r="BT90" s="1015"/>
      <c r="BU90" s="1015"/>
      <c r="BV90" s="1015"/>
      <c r="BW90" s="1015"/>
      <c r="BX90" s="1015"/>
      <c r="BY90" s="1015"/>
      <c r="BZ90" s="1015"/>
      <c r="CA90" s="1015"/>
      <c r="CB90" s="1015"/>
      <c r="CC90" s="1015"/>
      <c r="CD90" s="1015"/>
      <c r="CE90" s="1015"/>
      <c r="CF90" s="1015"/>
      <c r="CG90" s="1016"/>
      <c r="CH90" s="1017"/>
      <c r="CI90" s="1018"/>
      <c r="CJ90" s="1018"/>
      <c r="CK90" s="1018"/>
      <c r="CL90" s="1019"/>
      <c r="CM90" s="1017"/>
      <c r="CN90" s="1018"/>
      <c r="CO90" s="1018"/>
      <c r="CP90" s="1018"/>
      <c r="CQ90" s="1019"/>
      <c r="CR90" s="1017"/>
      <c r="CS90" s="1018"/>
      <c r="CT90" s="1018"/>
      <c r="CU90" s="1018"/>
      <c r="CV90" s="1019"/>
      <c r="CW90" s="1017"/>
      <c r="CX90" s="1018"/>
      <c r="CY90" s="1018"/>
      <c r="CZ90" s="1018"/>
      <c r="DA90" s="1019"/>
      <c r="DB90" s="1017"/>
      <c r="DC90" s="1018"/>
      <c r="DD90" s="1018"/>
      <c r="DE90" s="1018"/>
      <c r="DF90" s="1019"/>
      <c r="DG90" s="1017"/>
      <c r="DH90" s="1018"/>
      <c r="DI90" s="1018"/>
      <c r="DJ90" s="1018"/>
      <c r="DK90" s="1019"/>
      <c r="DL90" s="1017"/>
      <c r="DM90" s="1018"/>
      <c r="DN90" s="1018"/>
      <c r="DO90" s="1018"/>
      <c r="DP90" s="1019"/>
      <c r="DQ90" s="1017"/>
      <c r="DR90" s="1018"/>
      <c r="DS90" s="1018"/>
      <c r="DT90" s="1018"/>
      <c r="DU90" s="1019"/>
      <c r="DV90" s="1002"/>
      <c r="DW90" s="1003"/>
      <c r="DX90" s="1003"/>
      <c r="DY90" s="1003"/>
      <c r="DZ90" s="1004"/>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4"/>
      <c r="BT91" s="1015"/>
      <c r="BU91" s="1015"/>
      <c r="BV91" s="1015"/>
      <c r="BW91" s="1015"/>
      <c r="BX91" s="1015"/>
      <c r="BY91" s="1015"/>
      <c r="BZ91" s="1015"/>
      <c r="CA91" s="1015"/>
      <c r="CB91" s="1015"/>
      <c r="CC91" s="1015"/>
      <c r="CD91" s="1015"/>
      <c r="CE91" s="1015"/>
      <c r="CF91" s="1015"/>
      <c r="CG91" s="1016"/>
      <c r="CH91" s="1017"/>
      <c r="CI91" s="1018"/>
      <c r="CJ91" s="1018"/>
      <c r="CK91" s="1018"/>
      <c r="CL91" s="1019"/>
      <c r="CM91" s="1017"/>
      <c r="CN91" s="1018"/>
      <c r="CO91" s="1018"/>
      <c r="CP91" s="1018"/>
      <c r="CQ91" s="1019"/>
      <c r="CR91" s="1017"/>
      <c r="CS91" s="1018"/>
      <c r="CT91" s="1018"/>
      <c r="CU91" s="1018"/>
      <c r="CV91" s="1019"/>
      <c r="CW91" s="1017"/>
      <c r="CX91" s="1018"/>
      <c r="CY91" s="1018"/>
      <c r="CZ91" s="1018"/>
      <c r="DA91" s="1019"/>
      <c r="DB91" s="1017"/>
      <c r="DC91" s="1018"/>
      <c r="DD91" s="1018"/>
      <c r="DE91" s="1018"/>
      <c r="DF91" s="1019"/>
      <c r="DG91" s="1017"/>
      <c r="DH91" s="1018"/>
      <c r="DI91" s="1018"/>
      <c r="DJ91" s="1018"/>
      <c r="DK91" s="1019"/>
      <c r="DL91" s="1017"/>
      <c r="DM91" s="1018"/>
      <c r="DN91" s="1018"/>
      <c r="DO91" s="1018"/>
      <c r="DP91" s="1019"/>
      <c r="DQ91" s="1017"/>
      <c r="DR91" s="1018"/>
      <c r="DS91" s="1018"/>
      <c r="DT91" s="1018"/>
      <c r="DU91" s="1019"/>
      <c r="DV91" s="1002"/>
      <c r="DW91" s="1003"/>
      <c r="DX91" s="1003"/>
      <c r="DY91" s="1003"/>
      <c r="DZ91" s="1004"/>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4"/>
      <c r="BT92" s="1015"/>
      <c r="BU92" s="1015"/>
      <c r="BV92" s="1015"/>
      <c r="BW92" s="1015"/>
      <c r="BX92" s="1015"/>
      <c r="BY92" s="1015"/>
      <c r="BZ92" s="1015"/>
      <c r="CA92" s="1015"/>
      <c r="CB92" s="1015"/>
      <c r="CC92" s="1015"/>
      <c r="CD92" s="1015"/>
      <c r="CE92" s="1015"/>
      <c r="CF92" s="1015"/>
      <c r="CG92" s="1016"/>
      <c r="CH92" s="1017"/>
      <c r="CI92" s="1018"/>
      <c r="CJ92" s="1018"/>
      <c r="CK92" s="1018"/>
      <c r="CL92" s="1019"/>
      <c r="CM92" s="1017"/>
      <c r="CN92" s="1018"/>
      <c r="CO92" s="1018"/>
      <c r="CP92" s="1018"/>
      <c r="CQ92" s="1019"/>
      <c r="CR92" s="1017"/>
      <c r="CS92" s="1018"/>
      <c r="CT92" s="1018"/>
      <c r="CU92" s="1018"/>
      <c r="CV92" s="1019"/>
      <c r="CW92" s="1017"/>
      <c r="CX92" s="1018"/>
      <c r="CY92" s="1018"/>
      <c r="CZ92" s="1018"/>
      <c r="DA92" s="1019"/>
      <c r="DB92" s="1017"/>
      <c r="DC92" s="1018"/>
      <c r="DD92" s="1018"/>
      <c r="DE92" s="1018"/>
      <c r="DF92" s="1019"/>
      <c r="DG92" s="1017"/>
      <c r="DH92" s="1018"/>
      <c r="DI92" s="1018"/>
      <c r="DJ92" s="1018"/>
      <c r="DK92" s="1019"/>
      <c r="DL92" s="1017"/>
      <c r="DM92" s="1018"/>
      <c r="DN92" s="1018"/>
      <c r="DO92" s="1018"/>
      <c r="DP92" s="1019"/>
      <c r="DQ92" s="1017"/>
      <c r="DR92" s="1018"/>
      <c r="DS92" s="1018"/>
      <c r="DT92" s="1018"/>
      <c r="DU92" s="1019"/>
      <c r="DV92" s="1002"/>
      <c r="DW92" s="1003"/>
      <c r="DX92" s="1003"/>
      <c r="DY92" s="1003"/>
      <c r="DZ92" s="1004"/>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4"/>
      <c r="BT93" s="1015"/>
      <c r="BU93" s="1015"/>
      <c r="BV93" s="1015"/>
      <c r="BW93" s="1015"/>
      <c r="BX93" s="1015"/>
      <c r="BY93" s="1015"/>
      <c r="BZ93" s="1015"/>
      <c r="CA93" s="1015"/>
      <c r="CB93" s="1015"/>
      <c r="CC93" s="1015"/>
      <c r="CD93" s="1015"/>
      <c r="CE93" s="1015"/>
      <c r="CF93" s="1015"/>
      <c r="CG93" s="1016"/>
      <c r="CH93" s="1017"/>
      <c r="CI93" s="1018"/>
      <c r="CJ93" s="1018"/>
      <c r="CK93" s="1018"/>
      <c r="CL93" s="1019"/>
      <c r="CM93" s="1017"/>
      <c r="CN93" s="1018"/>
      <c r="CO93" s="1018"/>
      <c r="CP93" s="1018"/>
      <c r="CQ93" s="1019"/>
      <c r="CR93" s="1017"/>
      <c r="CS93" s="1018"/>
      <c r="CT93" s="1018"/>
      <c r="CU93" s="1018"/>
      <c r="CV93" s="1019"/>
      <c r="CW93" s="1017"/>
      <c r="CX93" s="1018"/>
      <c r="CY93" s="1018"/>
      <c r="CZ93" s="1018"/>
      <c r="DA93" s="1019"/>
      <c r="DB93" s="1017"/>
      <c r="DC93" s="1018"/>
      <c r="DD93" s="1018"/>
      <c r="DE93" s="1018"/>
      <c r="DF93" s="1019"/>
      <c r="DG93" s="1017"/>
      <c r="DH93" s="1018"/>
      <c r="DI93" s="1018"/>
      <c r="DJ93" s="1018"/>
      <c r="DK93" s="1019"/>
      <c r="DL93" s="1017"/>
      <c r="DM93" s="1018"/>
      <c r="DN93" s="1018"/>
      <c r="DO93" s="1018"/>
      <c r="DP93" s="1019"/>
      <c r="DQ93" s="1017"/>
      <c r="DR93" s="1018"/>
      <c r="DS93" s="1018"/>
      <c r="DT93" s="1018"/>
      <c r="DU93" s="1019"/>
      <c r="DV93" s="1002"/>
      <c r="DW93" s="1003"/>
      <c r="DX93" s="1003"/>
      <c r="DY93" s="1003"/>
      <c r="DZ93" s="1004"/>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4"/>
      <c r="BT94" s="1015"/>
      <c r="BU94" s="1015"/>
      <c r="BV94" s="1015"/>
      <c r="BW94" s="1015"/>
      <c r="BX94" s="1015"/>
      <c r="BY94" s="1015"/>
      <c r="BZ94" s="1015"/>
      <c r="CA94" s="1015"/>
      <c r="CB94" s="1015"/>
      <c r="CC94" s="1015"/>
      <c r="CD94" s="1015"/>
      <c r="CE94" s="1015"/>
      <c r="CF94" s="1015"/>
      <c r="CG94" s="1016"/>
      <c r="CH94" s="1017"/>
      <c r="CI94" s="1018"/>
      <c r="CJ94" s="1018"/>
      <c r="CK94" s="1018"/>
      <c r="CL94" s="1019"/>
      <c r="CM94" s="1017"/>
      <c r="CN94" s="1018"/>
      <c r="CO94" s="1018"/>
      <c r="CP94" s="1018"/>
      <c r="CQ94" s="1019"/>
      <c r="CR94" s="1017"/>
      <c r="CS94" s="1018"/>
      <c r="CT94" s="1018"/>
      <c r="CU94" s="1018"/>
      <c r="CV94" s="1019"/>
      <c r="CW94" s="1017"/>
      <c r="CX94" s="1018"/>
      <c r="CY94" s="1018"/>
      <c r="CZ94" s="1018"/>
      <c r="DA94" s="1019"/>
      <c r="DB94" s="1017"/>
      <c r="DC94" s="1018"/>
      <c r="DD94" s="1018"/>
      <c r="DE94" s="1018"/>
      <c r="DF94" s="1019"/>
      <c r="DG94" s="1017"/>
      <c r="DH94" s="1018"/>
      <c r="DI94" s="1018"/>
      <c r="DJ94" s="1018"/>
      <c r="DK94" s="1019"/>
      <c r="DL94" s="1017"/>
      <c r="DM94" s="1018"/>
      <c r="DN94" s="1018"/>
      <c r="DO94" s="1018"/>
      <c r="DP94" s="1019"/>
      <c r="DQ94" s="1017"/>
      <c r="DR94" s="1018"/>
      <c r="DS94" s="1018"/>
      <c r="DT94" s="1018"/>
      <c r="DU94" s="1019"/>
      <c r="DV94" s="1002"/>
      <c r="DW94" s="1003"/>
      <c r="DX94" s="1003"/>
      <c r="DY94" s="1003"/>
      <c r="DZ94" s="1004"/>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4"/>
      <c r="BT95" s="1015"/>
      <c r="BU95" s="1015"/>
      <c r="BV95" s="1015"/>
      <c r="BW95" s="1015"/>
      <c r="BX95" s="1015"/>
      <c r="BY95" s="1015"/>
      <c r="BZ95" s="1015"/>
      <c r="CA95" s="1015"/>
      <c r="CB95" s="1015"/>
      <c r="CC95" s="1015"/>
      <c r="CD95" s="1015"/>
      <c r="CE95" s="1015"/>
      <c r="CF95" s="1015"/>
      <c r="CG95" s="1016"/>
      <c r="CH95" s="1017"/>
      <c r="CI95" s="1018"/>
      <c r="CJ95" s="1018"/>
      <c r="CK95" s="1018"/>
      <c r="CL95" s="1019"/>
      <c r="CM95" s="1017"/>
      <c r="CN95" s="1018"/>
      <c r="CO95" s="1018"/>
      <c r="CP95" s="1018"/>
      <c r="CQ95" s="1019"/>
      <c r="CR95" s="1017"/>
      <c r="CS95" s="1018"/>
      <c r="CT95" s="1018"/>
      <c r="CU95" s="1018"/>
      <c r="CV95" s="1019"/>
      <c r="CW95" s="1017"/>
      <c r="CX95" s="1018"/>
      <c r="CY95" s="1018"/>
      <c r="CZ95" s="1018"/>
      <c r="DA95" s="1019"/>
      <c r="DB95" s="1017"/>
      <c r="DC95" s="1018"/>
      <c r="DD95" s="1018"/>
      <c r="DE95" s="1018"/>
      <c r="DF95" s="1019"/>
      <c r="DG95" s="1017"/>
      <c r="DH95" s="1018"/>
      <c r="DI95" s="1018"/>
      <c r="DJ95" s="1018"/>
      <c r="DK95" s="1019"/>
      <c r="DL95" s="1017"/>
      <c r="DM95" s="1018"/>
      <c r="DN95" s="1018"/>
      <c r="DO95" s="1018"/>
      <c r="DP95" s="1019"/>
      <c r="DQ95" s="1017"/>
      <c r="DR95" s="1018"/>
      <c r="DS95" s="1018"/>
      <c r="DT95" s="1018"/>
      <c r="DU95" s="1019"/>
      <c r="DV95" s="1002"/>
      <c r="DW95" s="1003"/>
      <c r="DX95" s="1003"/>
      <c r="DY95" s="1003"/>
      <c r="DZ95" s="1004"/>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4"/>
      <c r="BT96" s="1015"/>
      <c r="BU96" s="1015"/>
      <c r="BV96" s="1015"/>
      <c r="BW96" s="1015"/>
      <c r="BX96" s="1015"/>
      <c r="BY96" s="1015"/>
      <c r="BZ96" s="1015"/>
      <c r="CA96" s="1015"/>
      <c r="CB96" s="1015"/>
      <c r="CC96" s="1015"/>
      <c r="CD96" s="1015"/>
      <c r="CE96" s="1015"/>
      <c r="CF96" s="1015"/>
      <c r="CG96" s="1016"/>
      <c r="CH96" s="1017"/>
      <c r="CI96" s="1018"/>
      <c r="CJ96" s="1018"/>
      <c r="CK96" s="1018"/>
      <c r="CL96" s="1019"/>
      <c r="CM96" s="1017"/>
      <c r="CN96" s="1018"/>
      <c r="CO96" s="1018"/>
      <c r="CP96" s="1018"/>
      <c r="CQ96" s="1019"/>
      <c r="CR96" s="1017"/>
      <c r="CS96" s="1018"/>
      <c r="CT96" s="1018"/>
      <c r="CU96" s="1018"/>
      <c r="CV96" s="1019"/>
      <c r="CW96" s="1017"/>
      <c r="CX96" s="1018"/>
      <c r="CY96" s="1018"/>
      <c r="CZ96" s="1018"/>
      <c r="DA96" s="1019"/>
      <c r="DB96" s="1017"/>
      <c r="DC96" s="1018"/>
      <c r="DD96" s="1018"/>
      <c r="DE96" s="1018"/>
      <c r="DF96" s="1019"/>
      <c r="DG96" s="1017"/>
      <c r="DH96" s="1018"/>
      <c r="DI96" s="1018"/>
      <c r="DJ96" s="1018"/>
      <c r="DK96" s="1019"/>
      <c r="DL96" s="1017"/>
      <c r="DM96" s="1018"/>
      <c r="DN96" s="1018"/>
      <c r="DO96" s="1018"/>
      <c r="DP96" s="1019"/>
      <c r="DQ96" s="1017"/>
      <c r="DR96" s="1018"/>
      <c r="DS96" s="1018"/>
      <c r="DT96" s="1018"/>
      <c r="DU96" s="1019"/>
      <c r="DV96" s="1002"/>
      <c r="DW96" s="1003"/>
      <c r="DX96" s="1003"/>
      <c r="DY96" s="1003"/>
      <c r="DZ96" s="1004"/>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4"/>
      <c r="BT97" s="1015"/>
      <c r="BU97" s="1015"/>
      <c r="BV97" s="1015"/>
      <c r="BW97" s="1015"/>
      <c r="BX97" s="1015"/>
      <c r="BY97" s="1015"/>
      <c r="BZ97" s="1015"/>
      <c r="CA97" s="1015"/>
      <c r="CB97" s="1015"/>
      <c r="CC97" s="1015"/>
      <c r="CD97" s="1015"/>
      <c r="CE97" s="1015"/>
      <c r="CF97" s="1015"/>
      <c r="CG97" s="1016"/>
      <c r="CH97" s="1017"/>
      <c r="CI97" s="1018"/>
      <c r="CJ97" s="1018"/>
      <c r="CK97" s="1018"/>
      <c r="CL97" s="1019"/>
      <c r="CM97" s="1017"/>
      <c r="CN97" s="1018"/>
      <c r="CO97" s="1018"/>
      <c r="CP97" s="1018"/>
      <c r="CQ97" s="1019"/>
      <c r="CR97" s="1017"/>
      <c r="CS97" s="1018"/>
      <c r="CT97" s="1018"/>
      <c r="CU97" s="1018"/>
      <c r="CV97" s="1019"/>
      <c r="CW97" s="1017"/>
      <c r="CX97" s="1018"/>
      <c r="CY97" s="1018"/>
      <c r="CZ97" s="1018"/>
      <c r="DA97" s="1019"/>
      <c r="DB97" s="1017"/>
      <c r="DC97" s="1018"/>
      <c r="DD97" s="1018"/>
      <c r="DE97" s="1018"/>
      <c r="DF97" s="1019"/>
      <c r="DG97" s="1017"/>
      <c r="DH97" s="1018"/>
      <c r="DI97" s="1018"/>
      <c r="DJ97" s="1018"/>
      <c r="DK97" s="1019"/>
      <c r="DL97" s="1017"/>
      <c r="DM97" s="1018"/>
      <c r="DN97" s="1018"/>
      <c r="DO97" s="1018"/>
      <c r="DP97" s="1019"/>
      <c r="DQ97" s="1017"/>
      <c r="DR97" s="1018"/>
      <c r="DS97" s="1018"/>
      <c r="DT97" s="1018"/>
      <c r="DU97" s="1019"/>
      <c r="DV97" s="1002"/>
      <c r="DW97" s="1003"/>
      <c r="DX97" s="1003"/>
      <c r="DY97" s="1003"/>
      <c r="DZ97" s="1004"/>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4"/>
      <c r="BT98" s="1015"/>
      <c r="BU98" s="1015"/>
      <c r="BV98" s="1015"/>
      <c r="BW98" s="1015"/>
      <c r="BX98" s="1015"/>
      <c r="BY98" s="1015"/>
      <c r="BZ98" s="1015"/>
      <c r="CA98" s="1015"/>
      <c r="CB98" s="1015"/>
      <c r="CC98" s="1015"/>
      <c r="CD98" s="1015"/>
      <c r="CE98" s="1015"/>
      <c r="CF98" s="1015"/>
      <c r="CG98" s="1016"/>
      <c r="CH98" s="1017"/>
      <c r="CI98" s="1018"/>
      <c r="CJ98" s="1018"/>
      <c r="CK98" s="1018"/>
      <c r="CL98" s="1019"/>
      <c r="CM98" s="1017"/>
      <c r="CN98" s="1018"/>
      <c r="CO98" s="1018"/>
      <c r="CP98" s="1018"/>
      <c r="CQ98" s="1019"/>
      <c r="CR98" s="1017"/>
      <c r="CS98" s="1018"/>
      <c r="CT98" s="1018"/>
      <c r="CU98" s="1018"/>
      <c r="CV98" s="1019"/>
      <c r="CW98" s="1017"/>
      <c r="CX98" s="1018"/>
      <c r="CY98" s="1018"/>
      <c r="CZ98" s="1018"/>
      <c r="DA98" s="1019"/>
      <c r="DB98" s="1017"/>
      <c r="DC98" s="1018"/>
      <c r="DD98" s="1018"/>
      <c r="DE98" s="1018"/>
      <c r="DF98" s="1019"/>
      <c r="DG98" s="1017"/>
      <c r="DH98" s="1018"/>
      <c r="DI98" s="1018"/>
      <c r="DJ98" s="1018"/>
      <c r="DK98" s="1019"/>
      <c r="DL98" s="1017"/>
      <c r="DM98" s="1018"/>
      <c r="DN98" s="1018"/>
      <c r="DO98" s="1018"/>
      <c r="DP98" s="1019"/>
      <c r="DQ98" s="1017"/>
      <c r="DR98" s="1018"/>
      <c r="DS98" s="1018"/>
      <c r="DT98" s="1018"/>
      <c r="DU98" s="1019"/>
      <c r="DV98" s="1002"/>
      <c r="DW98" s="1003"/>
      <c r="DX98" s="1003"/>
      <c r="DY98" s="1003"/>
      <c r="DZ98" s="1004"/>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4"/>
      <c r="BT99" s="1015"/>
      <c r="BU99" s="1015"/>
      <c r="BV99" s="1015"/>
      <c r="BW99" s="1015"/>
      <c r="BX99" s="1015"/>
      <c r="BY99" s="1015"/>
      <c r="BZ99" s="1015"/>
      <c r="CA99" s="1015"/>
      <c r="CB99" s="1015"/>
      <c r="CC99" s="1015"/>
      <c r="CD99" s="1015"/>
      <c r="CE99" s="1015"/>
      <c r="CF99" s="1015"/>
      <c r="CG99" s="1016"/>
      <c r="CH99" s="1017"/>
      <c r="CI99" s="1018"/>
      <c r="CJ99" s="1018"/>
      <c r="CK99" s="1018"/>
      <c r="CL99" s="1019"/>
      <c r="CM99" s="1017"/>
      <c r="CN99" s="1018"/>
      <c r="CO99" s="1018"/>
      <c r="CP99" s="1018"/>
      <c r="CQ99" s="1019"/>
      <c r="CR99" s="1017"/>
      <c r="CS99" s="1018"/>
      <c r="CT99" s="1018"/>
      <c r="CU99" s="1018"/>
      <c r="CV99" s="1019"/>
      <c r="CW99" s="1017"/>
      <c r="CX99" s="1018"/>
      <c r="CY99" s="1018"/>
      <c r="CZ99" s="1018"/>
      <c r="DA99" s="1019"/>
      <c r="DB99" s="1017"/>
      <c r="DC99" s="1018"/>
      <c r="DD99" s="1018"/>
      <c r="DE99" s="1018"/>
      <c r="DF99" s="1019"/>
      <c r="DG99" s="1017"/>
      <c r="DH99" s="1018"/>
      <c r="DI99" s="1018"/>
      <c r="DJ99" s="1018"/>
      <c r="DK99" s="1019"/>
      <c r="DL99" s="1017"/>
      <c r="DM99" s="1018"/>
      <c r="DN99" s="1018"/>
      <c r="DO99" s="1018"/>
      <c r="DP99" s="1019"/>
      <c r="DQ99" s="1017"/>
      <c r="DR99" s="1018"/>
      <c r="DS99" s="1018"/>
      <c r="DT99" s="1018"/>
      <c r="DU99" s="1019"/>
      <c r="DV99" s="1002"/>
      <c r="DW99" s="1003"/>
      <c r="DX99" s="1003"/>
      <c r="DY99" s="1003"/>
      <c r="DZ99" s="1004"/>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4"/>
      <c r="BT100" s="1015"/>
      <c r="BU100" s="1015"/>
      <c r="BV100" s="1015"/>
      <c r="BW100" s="1015"/>
      <c r="BX100" s="1015"/>
      <c r="BY100" s="1015"/>
      <c r="BZ100" s="1015"/>
      <c r="CA100" s="1015"/>
      <c r="CB100" s="1015"/>
      <c r="CC100" s="1015"/>
      <c r="CD100" s="1015"/>
      <c r="CE100" s="1015"/>
      <c r="CF100" s="1015"/>
      <c r="CG100" s="1016"/>
      <c r="CH100" s="1017"/>
      <c r="CI100" s="1018"/>
      <c r="CJ100" s="1018"/>
      <c r="CK100" s="1018"/>
      <c r="CL100" s="1019"/>
      <c r="CM100" s="1017"/>
      <c r="CN100" s="1018"/>
      <c r="CO100" s="1018"/>
      <c r="CP100" s="1018"/>
      <c r="CQ100" s="1019"/>
      <c r="CR100" s="1017"/>
      <c r="CS100" s="1018"/>
      <c r="CT100" s="1018"/>
      <c r="CU100" s="1018"/>
      <c r="CV100" s="1019"/>
      <c r="CW100" s="1017"/>
      <c r="CX100" s="1018"/>
      <c r="CY100" s="1018"/>
      <c r="CZ100" s="1018"/>
      <c r="DA100" s="1019"/>
      <c r="DB100" s="1017"/>
      <c r="DC100" s="1018"/>
      <c r="DD100" s="1018"/>
      <c r="DE100" s="1018"/>
      <c r="DF100" s="1019"/>
      <c r="DG100" s="1017"/>
      <c r="DH100" s="1018"/>
      <c r="DI100" s="1018"/>
      <c r="DJ100" s="1018"/>
      <c r="DK100" s="1019"/>
      <c r="DL100" s="1017"/>
      <c r="DM100" s="1018"/>
      <c r="DN100" s="1018"/>
      <c r="DO100" s="1018"/>
      <c r="DP100" s="1019"/>
      <c r="DQ100" s="1017"/>
      <c r="DR100" s="1018"/>
      <c r="DS100" s="1018"/>
      <c r="DT100" s="1018"/>
      <c r="DU100" s="1019"/>
      <c r="DV100" s="1002"/>
      <c r="DW100" s="1003"/>
      <c r="DX100" s="1003"/>
      <c r="DY100" s="1003"/>
      <c r="DZ100" s="1004"/>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4"/>
      <c r="BT101" s="1015"/>
      <c r="BU101" s="1015"/>
      <c r="BV101" s="1015"/>
      <c r="BW101" s="1015"/>
      <c r="BX101" s="1015"/>
      <c r="BY101" s="1015"/>
      <c r="BZ101" s="1015"/>
      <c r="CA101" s="1015"/>
      <c r="CB101" s="1015"/>
      <c r="CC101" s="1015"/>
      <c r="CD101" s="1015"/>
      <c r="CE101" s="1015"/>
      <c r="CF101" s="1015"/>
      <c r="CG101" s="1016"/>
      <c r="CH101" s="1017"/>
      <c r="CI101" s="1018"/>
      <c r="CJ101" s="1018"/>
      <c r="CK101" s="1018"/>
      <c r="CL101" s="1019"/>
      <c r="CM101" s="1017"/>
      <c r="CN101" s="1018"/>
      <c r="CO101" s="1018"/>
      <c r="CP101" s="1018"/>
      <c r="CQ101" s="1019"/>
      <c r="CR101" s="1017"/>
      <c r="CS101" s="1018"/>
      <c r="CT101" s="1018"/>
      <c r="CU101" s="1018"/>
      <c r="CV101" s="1019"/>
      <c r="CW101" s="1017"/>
      <c r="CX101" s="1018"/>
      <c r="CY101" s="1018"/>
      <c r="CZ101" s="1018"/>
      <c r="DA101" s="1019"/>
      <c r="DB101" s="1017"/>
      <c r="DC101" s="1018"/>
      <c r="DD101" s="1018"/>
      <c r="DE101" s="1018"/>
      <c r="DF101" s="1019"/>
      <c r="DG101" s="1017"/>
      <c r="DH101" s="1018"/>
      <c r="DI101" s="1018"/>
      <c r="DJ101" s="1018"/>
      <c r="DK101" s="1019"/>
      <c r="DL101" s="1017"/>
      <c r="DM101" s="1018"/>
      <c r="DN101" s="1018"/>
      <c r="DO101" s="1018"/>
      <c r="DP101" s="1019"/>
      <c r="DQ101" s="1017"/>
      <c r="DR101" s="1018"/>
      <c r="DS101" s="1018"/>
      <c r="DT101" s="1018"/>
      <c r="DU101" s="1019"/>
      <c r="DV101" s="1002"/>
      <c r="DW101" s="1003"/>
      <c r="DX101" s="1003"/>
      <c r="DY101" s="1003"/>
      <c r="DZ101" s="1004"/>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5" t="s">
        <v>420</v>
      </c>
      <c r="BS102" s="1006"/>
      <c r="BT102" s="1006"/>
      <c r="BU102" s="1006"/>
      <c r="BV102" s="1006"/>
      <c r="BW102" s="1006"/>
      <c r="BX102" s="1006"/>
      <c r="BY102" s="1006"/>
      <c r="BZ102" s="1006"/>
      <c r="CA102" s="1006"/>
      <c r="CB102" s="1006"/>
      <c r="CC102" s="1006"/>
      <c r="CD102" s="1006"/>
      <c r="CE102" s="1006"/>
      <c r="CF102" s="1006"/>
      <c r="CG102" s="1007"/>
      <c r="CH102" s="1008"/>
      <c r="CI102" s="1009"/>
      <c r="CJ102" s="1009"/>
      <c r="CK102" s="1009"/>
      <c r="CL102" s="1010"/>
      <c r="CM102" s="1008"/>
      <c r="CN102" s="1009"/>
      <c r="CO102" s="1009"/>
      <c r="CP102" s="1009"/>
      <c r="CQ102" s="1010"/>
      <c r="CR102" s="1011"/>
      <c r="CS102" s="1012"/>
      <c r="CT102" s="1012"/>
      <c r="CU102" s="1012"/>
      <c r="CV102" s="1013"/>
      <c r="CW102" s="1011"/>
      <c r="CX102" s="1012"/>
      <c r="CY102" s="1012"/>
      <c r="CZ102" s="1012"/>
      <c r="DA102" s="1013"/>
      <c r="DB102" s="1011"/>
      <c r="DC102" s="1012"/>
      <c r="DD102" s="1012"/>
      <c r="DE102" s="1012"/>
      <c r="DF102" s="1013"/>
      <c r="DG102" s="1011"/>
      <c r="DH102" s="1012"/>
      <c r="DI102" s="1012"/>
      <c r="DJ102" s="1012"/>
      <c r="DK102" s="1013"/>
      <c r="DL102" s="1011"/>
      <c r="DM102" s="1012"/>
      <c r="DN102" s="1012"/>
      <c r="DO102" s="1012"/>
      <c r="DP102" s="1013"/>
      <c r="DQ102" s="1011"/>
      <c r="DR102" s="1012"/>
      <c r="DS102" s="1012"/>
      <c r="DT102" s="1012"/>
      <c r="DU102" s="1013"/>
      <c r="DV102" s="994"/>
      <c r="DW102" s="995"/>
      <c r="DX102" s="995"/>
      <c r="DY102" s="995"/>
      <c r="DZ102" s="99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7" t="s">
        <v>421</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8" t="s">
        <v>422</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9" t="s">
        <v>425</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426</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8" customFormat="1" ht="26.25" customHeight="1" x14ac:dyDescent="0.2">
      <c r="A109" s="95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7" t="s">
        <v>428</v>
      </c>
      <c r="AB109" s="955"/>
      <c r="AC109" s="955"/>
      <c r="AD109" s="955"/>
      <c r="AE109" s="956"/>
      <c r="AF109" s="957" t="s">
        <v>429</v>
      </c>
      <c r="AG109" s="955"/>
      <c r="AH109" s="955"/>
      <c r="AI109" s="955"/>
      <c r="AJ109" s="956"/>
      <c r="AK109" s="957" t="s">
        <v>311</v>
      </c>
      <c r="AL109" s="955"/>
      <c r="AM109" s="955"/>
      <c r="AN109" s="955"/>
      <c r="AO109" s="956"/>
      <c r="AP109" s="957" t="s">
        <v>430</v>
      </c>
      <c r="AQ109" s="955"/>
      <c r="AR109" s="955"/>
      <c r="AS109" s="955"/>
      <c r="AT109" s="986"/>
      <c r="AU109" s="95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7" t="s">
        <v>428</v>
      </c>
      <c r="BR109" s="955"/>
      <c r="BS109" s="955"/>
      <c r="BT109" s="955"/>
      <c r="BU109" s="956"/>
      <c r="BV109" s="957" t="s">
        <v>429</v>
      </c>
      <c r="BW109" s="955"/>
      <c r="BX109" s="955"/>
      <c r="BY109" s="955"/>
      <c r="BZ109" s="956"/>
      <c r="CA109" s="957" t="s">
        <v>311</v>
      </c>
      <c r="CB109" s="955"/>
      <c r="CC109" s="955"/>
      <c r="CD109" s="955"/>
      <c r="CE109" s="956"/>
      <c r="CF109" s="993" t="s">
        <v>430</v>
      </c>
      <c r="CG109" s="993"/>
      <c r="CH109" s="993"/>
      <c r="CI109" s="993"/>
      <c r="CJ109" s="993"/>
      <c r="CK109" s="957" t="s">
        <v>431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7" t="s">
        <v>428</v>
      </c>
      <c r="DH109" s="955"/>
      <c r="DI109" s="955"/>
      <c r="DJ109" s="955"/>
      <c r="DK109" s="956"/>
      <c r="DL109" s="957" t="s">
        <v>429</v>
      </c>
      <c r="DM109" s="955"/>
      <c r="DN109" s="955"/>
      <c r="DO109" s="955"/>
      <c r="DP109" s="956"/>
      <c r="DQ109" s="957" t="s">
        <v>311</v>
      </c>
      <c r="DR109" s="955"/>
      <c r="DS109" s="955"/>
      <c r="DT109" s="955"/>
      <c r="DU109" s="956"/>
      <c r="DV109" s="957" t="s">
        <v>430</v>
      </c>
      <c r="DW109" s="955"/>
      <c r="DX109" s="955"/>
      <c r="DY109" s="955"/>
      <c r="DZ109" s="986"/>
    </row>
    <row r="110" spans="1:131" s="248" customFormat="1" ht="26.25" customHeight="1" x14ac:dyDescent="0.2">
      <c r="A110" s="857" t="s">
        <v>432</v>
      </c>
      <c r="B110" s="858"/>
      <c r="C110" s="858"/>
      <c r="D110" s="858"/>
      <c r="E110" s="858"/>
      <c r="F110" s="858"/>
      <c r="G110" s="858"/>
      <c r="H110" s="858"/>
      <c r="I110" s="858"/>
      <c r="J110" s="858"/>
      <c r="K110" s="858"/>
      <c r="L110" s="858"/>
      <c r="M110" s="858"/>
      <c r="N110" s="858"/>
      <c r="O110" s="858"/>
      <c r="P110" s="858"/>
      <c r="Q110" s="858"/>
      <c r="R110" s="858"/>
      <c r="S110" s="858"/>
      <c r="T110" s="858"/>
      <c r="U110" s="858"/>
      <c r="V110" s="858"/>
      <c r="W110" s="858"/>
      <c r="X110" s="858"/>
      <c r="Y110" s="858"/>
      <c r="Z110" s="859"/>
      <c r="AA110" s="947">
        <v>242243</v>
      </c>
      <c r="AB110" s="948"/>
      <c r="AC110" s="948"/>
      <c r="AD110" s="948"/>
      <c r="AE110" s="949"/>
      <c r="AF110" s="950">
        <v>251618</v>
      </c>
      <c r="AG110" s="948"/>
      <c r="AH110" s="948"/>
      <c r="AI110" s="948"/>
      <c r="AJ110" s="949"/>
      <c r="AK110" s="950">
        <v>242903</v>
      </c>
      <c r="AL110" s="948"/>
      <c r="AM110" s="948"/>
      <c r="AN110" s="948"/>
      <c r="AO110" s="949"/>
      <c r="AP110" s="951">
        <v>14.3</v>
      </c>
      <c r="AQ110" s="952"/>
      <c r="AR110" s="952"/>
      <c r="AS110" s="952"/>
      <c r="AT110" s="953"/>
      <c r="AU110" s="987" t="s">
        <v>73</v>
      </c>
      <c r="AV110" s="988"/>
      <c r="AW110" s="988"/>
      <c r="AX110" s="988"/>
      <c r="AY110" s="988"/>
      <c r="AZ110" s="913" t="s">
        <v>433</v>
      </c>
      <c r="BA110" s="858"/>
      <c r="BB110" s="858"/>
      <c r="BC110" s="858"/>
      <c r="BD110" s="858"/>
      <c r="BE110" s="858"/>
      <c r="BF110" s="858"/>
      <c r="BG110" s="858"/>
      <c r="BH110" s="858"/>
      <c r="BI110" s="858"/>
      <c r="BJ110" s="858"/>
      <c r="BK110" s="858"/>
      <c r="BL110" s="858"/>
      <c r="BM110" s="858"/>
      <c r="BN110" s="858"/>
      <c r="BO110" s="858"/>
      <c r="BP110" s="859"/>
      <c r="BQ110" s="914">
        <v>2277607</v>
      </c>
      <c r="BR110" s="895"/>
      <c r="BS110" s="895"/>
      <c r="BT110" s="895"/>
      <c r="BU110" s="895"/>
      <c r="BV110" s="895">
        <v>2208576</v>
      </c>
      <c r="BW110" s="895"/>
      <c r="BX110" s="895"/>
      <c r="BY110" s="895"/>
      <c r="BZ110" s="895"/>
      <c r="CA110" s="895">
        <v>3273579</v>
      </c>
      <c r="CB110" s="895"/>
      <c r="CC110" s="895"/>
      <c r="CD110" s="895"/>
      <c r="CE110" s="895"/>
      <c r="CF110" s="919">
        <v>192.6</v>
      </c>
      <c r="CG110" s="920"/>
      <c r="CH110" s="920"/>
      <c r="CI110" s="920"/>
      <c r="CJ110" s="920"/>
      <c r="CK110" s="983" t="s">
        <v>434</v>
      </c>
      <c r="CL110" s="869"/>
      <c r="CM110" s="944" t="s">
        <v>435</v>
      </c>
      <c r="CN110" s="945"/>
      <c r="CO110" s="945"/>
      <c r="CP110" s="945"/>
      <c r="CQ110" s="945"/>
      <c r="CR110" s="945"/>
      <c r="CS110" s="945"/>
      <c r="CT110" s="945"/>
      <c r="CU110" s="945"/>
      <c r="CV110" s="945"/>
      <c r="CW110" s="945"/>
      <c r="CX110" s="945"/>
      <c r="CY110" s="945"/>
      <c r="CZ110" s="945"/>
      <c r="DA110" s="945"/>
      <c r="DB110" s="945"/>
      <c r="DC110" s="945"/>
      <c r="DD110" s="945"/>
      <c r="DE110" s="945"/>
      <c r="DF110" s="946"/>
      <c r="DG110" s="914" t="s">
        <v>147</v>
      </c>
      <c r="DH110" s="895"/>
      <c r="DI110" s="895"/>
      <c r="DJ110" s="895"/>
      <c r="DK110" s="895"/>
      <c r="DL110" s="895" t="s">
        <v>436</v>
      </c>
      <c r="DM110" s="895"/>
      <c r="DN110" s="895"/>
      <c r="DO110" s="895"/>
      <c r="DP110" s="895"/>
      <c r="DQ110" s="895" t="s">
        <v>397</v>
      </c>
      <c r="DR110" s="895"/>
      <c r="DS110" s="895"/>
      <c r="DT110" s="895"/>
      <c r="DU110" s="895"/>
      <c r="DV110" s="896" t="s">
        <v>397</v>
      </c>
      <c r="DW110" s="896"/>
      <c r="DX110" s="896"/>
      <c r="DY110" s="896"/>
      <c r="DZ110" s="897"/>
    </row>
    <row r="111" spans="1:131" s="248" customFormat="1" ht="26.25" customHeight="1" x14ac:dyDescent="0.2">
      <c r="A111" s="824" t="s">
        <v>437</v>
      </c>
      <c r="B111" s="825"/>
      <c r="C111" s="825"/>
      <c r="D111" s="825"/>
      <c r="E111" s="825"/>
      <c r="F111" s="825"/>
      <c r="G111" s="825"/>
      <c r="H111" s="825"/>
      <c r="I111" s="825"/>
      <c r="J111" s="825"/>
      <c r="K111" s="825"/>
      <c r="L111" s="825"/>
      <c r="M111" s="825"/>
      <c r="N111" s="825"/>
      <c r="O111" s="825"/>
      <c r="P111" s="825"/>
      <c r="Q111" s="825"/>
      <c r="R111" s="825"/>
      <c r="S111" s="825"/>
      <c r="T111" s="825"/>
      <c r="U111" s="825"/>
      <c r="V111" s="825"/>
      <c r="W111" s="825"/>
      <c r="X111" s="825"/>
      <c r="Y111" s="825"/>
      <c r="Z111" s="982"/>
      <c r="AA111" s="975" t="s">
        <v>397</v>
      </c>
      <c r="AB111" s="976"/>
      <c r="AC111" s="976"/>
      <c r="AD111" s="976"/>
      <c r="AE111" s="977"/>
      <c r="AF111" s="978" t="s">
        <v>397</v>
      </c>
      <c r="AG111" s="976"/>
      <c r="AH111" s="976"/>
      <c r="AI111" s="976"/>
      <c r="AJ111" s="977"/>
      <c r="AK111" s="978" t="s">
        <v>397</v>
      </c>
      <c r="AL111" s="976"/>
      <c r="AM111" s="976"/>
      <c r="AN111" s="976"/>
      <c r="AO111" s="977"/>
      <c r="AP111" s="979" t="s">
        <v>147</v>
      </c>
      <c r="AQ111" s="980"/>
      <c r="AR111" s="980"/>
      <c r="AS111" s="980"/>
      <c r="AT111" s="981"/>
      <c r="AU111" s="989"/>
      <c r="AV111" s="990"/>
      <c r="AW111" s="990"/>
      <c r="AX111" s="990"/>
      <c r="AY111" s="990"/>
      <c r="AZ111" s="865" t="s">
        <v>438</v>
      </c>
      <c r="BA111" s="800"/>
      <c r="BB111" s="800"/>
      <c r="BC111" s="800"/>
      <c r="BD111" s="800"/>
      <c r="BE111" s="800"/>
      <c r="BF111" s="800"/>
      <c r="BG111" s="800"/>
      <c r="BH111" s="800"/>
      <c r="BI111" s="800"/>
      <c r="BJ111" s="800"/>
      <c r="BK111" s="800"/>
      <c r="BL111" s="800"/>
      <c r="BM111" s="800"/>
      <c r="BN111" s="800"/>
      <c r="BO111" s="800"/>
      <c r="BP111" s="801"/>
      <c r="BQ111" s="866">
        <v>14922</v>
      </c>
      <c r="BR111" s="867"/>
      <c r="BS111" s="867"/>
      <c r="BT111" s="867"/>
      <c r="BU111" s="867"/>
      <c r="BV111" s="867">
        <v>32974</v>
      </c>
      <c r="BW111" s="867"/>
      <c r="BX111" s="867"/>
      <c r="BY111" s="867"/>
      <c r="BZ111" s="867"/>
      <c r="CA111" s="867">
        <v>56110</v>
      </c>
      <c r="CB111" s="867"/>
      <c r="CC111" s="867"/>
      <c r="CD111" s="867"/>
      <c r="CE111" s="867"/>
      <c r="CF111" s="928">
        <v>3.3</v>
      </c>
      <c r="CG111" s="929"/>
      <c r="CH111" s="929"/>
      <c r="CI111" s="929"/>
      <c r="CJ111" s="929"/>
      <c r="CK111" s="984"/>
      <c r="CL111" s="871"/>
      <c r="CM111" s="874" t="s">
        <v>439</v>
      </c>
      <c r="CN111" s="875"/>
      <c r="CO111" s="875"/>
      <c r="CP111" s="875"/>
      <c r="CQ111" s="875"/>
      <c r="CR111" s="875"/>
      <c r="CS111" s="875"/>
      <c r="CT111" s="875"/>
      <c r="CU111" s="875"/>
      <c r="CV111" s="875"/>
      <c r="CW111" s="875"/>
      <c r="CX111" s="875"/>
      <c r="CY111" s="875"/>
      <c r="CZ111" s="875"/>
      <c r="DA111" s="875"/>
      <c r="DB111" s="875"/>
      <c r="DC111" s="875"/>
      <c r="DD111" s="875"/>
      <c r="DE111" s="875"/>
      <c r="DF111" s="876"/>
      <c r="DG111" s="866" t="s">
        <v>147</v>
      </c>
      <c r="DH111" s="867"/>
      <c r="DI111" s="867"/>
      <c r="DJ111" s="867"/>
      <c r="DK111" s="867"/>
      <c r="DL111" s="867" t="s">
        <v>147</v>
      </c>
      <c r="DM111" s="867"/>
      <c r="DN111" s="867"/>
      <c r="DO111" s="867"/>
      <c r="DP111" s="867"/>
      <c r="DQ111" s="867" t="s">
        <v>147</v>
      </c>
      <c r="DR111" s="867"/>
      <c r="DS111" s="867"/>
      <c r="DT111" s="867"/>
      <c r="DU111" s="867"/>
      <c r="DV111" s="844" t="s">
        <v>397</v>
      </c>
      <c r="DW111" s="844"/>
      <c r="DX111" s="844"/>
      <c r="DY111" s="844"/>
      <c r="DZ111" s="845"/>
    </row>
    <row r="112" spans="1:131" s="248" customFormat="1" ht="26.25" customHeight="1" x14ac:dyDescent="0.2">
      <c r="A112" s="969" t="s">
        <v>440</v>
      </c>
      <c r="B112" s="970"/>
      <c r="C112" s="800" t="s">
        <v>441</v>
      </c>
      <c r="D112" s="800"/>
      <c r="E112" s="800"/>
      <c r="F112" s="800"/>
      <c r="G112" s="800"/>
      <c r="H112" s="800"/>
      <c r="I112" s="800"/>
      <c r="J112" s="800"/>
      <c r="K112" s="800"/>
      <c r="L112" s="800"/>
      <c r="M112" s="800"/>
      <c r="N112" s="800"/>
      <c r="O112" s="800"/>
      <c r="P112" s="800"/>
      <c r="Q112" s="800"/>
      <c r="R112" s="800"/>
      <c r="S112" s="800"/>
      <c r="T112" s="800"/>
      <c r="U112" s="800"/>
      <c r="V112" s="800"/>
      <c r="W112" s="800"/>
      <c r="X112" s="800"/>
      <c r="Y112" s="800"/>
      <c r="Z112" s="801"/>
      <c r="AA112" s="829" t="s">
        <v>397</v>
      </c>
      <c r="AB112" s="830"/>
      <c r="AC112" s="830"/>
      <c r="AD112" s="830"/>
      <c r="AE112" s="831"/>
      <c r="AF112" s="832" t="s">
        <v>147</v>
      </c>
      <c r="AG112" s="830"/>
      <c r="AH112" s="830"/>
      <c r="AI112" s="830"/>
      <c r="AJ112" s="831"/>
      <c r="AK112" s="832" t="s">
        <v>147</v>
      </c>
      <c r="AL112" s="830"/>
      <c r="AM112" s="830"/>
      <c r="AN112" s="830"/>
      <c r="AO112" s="831"/>
      <c r="AP112" s="877" t="s">
        <v>147</v>
      </c>
      <c r="AQ112" s="878"/>
      <c r="AR112" s="878"/>
      <c r="AS112" s="878"/>
      <c r="AT112" s="879"/>
      <c r="AU112" s="989"/>
      <c r="AV112" s="990"/>
      <c r="AW112" s="990"/>
      <c r="AX112" s="990"/>
      <c r="AY112" s="990"/>
      <c r="AZ112" s="865" t="s">
        <v>442</v>
      </c>
      <c r="BA112" s="800"/>
      <c r="BB112" s="800"/>
      <c r="BC112" s="800"/>
      <c r="BD112" s="800"/>
      <c r="BE112" s="800"/>
      <c r="BF112" s="800"/>
      <c r="BG112" s="800"/>
      <c r="BH112" s="800"/>
      <c r="BI112" s="800"/>
      <c r="BJ112" s="800"/>
      <c r="BK112" s="800"/>
      <c r="BL112" s="800"/>
      <c r="BM112" s="800"/>
      <c r="BN112" s="800"/>
      <c r="BO112" s="800"/>
      <c r="BP112" s="801"/>
      <c r="BQ112" s="866" t="s">
        <v>397</v>
      </c>
      <c r="BR112" s="867"/>
      <c r="BS112" s="867"/>
      <c r="BT112" s="867"/>
      <c r="BU112" s="867"/>
      <c r="BV112" s="867" t="s">
        <v>147</v>
      </c>
      <c r="BW112" s="867"/>
      <c r="BX112" s="867"/>
      <c r="BY112" s="867"/>
      <c r="BZ112" s="867"/>
      <c r="CA112" s="867" t="s">
        <v>147</v>
      </c>
      <c r="CB112" s="867"/>
      <c r="CC112" s="867"/>
      <c r="CD112" s="867"/>
      <c r="CE112" s="867"/>
      <c r="CF112" s="928" t="s">
        <v>147</v>
      </c>
      <c r="CG112" s="929"/>
      <c r="CH112" s="929"/>
      <c r="CI112" s="929"/>
      <c r="CJ112" s="929"/>
      <c r="CK112" s="984"/>
      <c r="CL112" s="871"/>
      <c r="CM112" s="874" t="s">
        <v>443</v>
      </c>
      <c r="CN112" s="875"/>
      <c r="CO112" s="875"/>
      <c r="CP112" s="875"/>
      <c r="CQ112" s="875"/>
      <c r="CR112" s="875"/>
      <c r="CS112" s="875"/>
      <c r="CT112" s="875"/>
      <c r="CU112" s="875"/>
      <c r="CV112" s="875"/>
      <c r="CW112" s="875"/>
      <c r="CX112" s="875"/>
      <c r="CY112" s="875"/>
      <c r="CZ112" s="875"/>
      <c r="DA112" s="875"/>
      <c r="DB112" s="875"/>
      <c r="DC112" s="875"/>
      <c r="DD112" s="875"/>
      <c r="DE112" s="875"/>
      <c r="DF112" s="876"/>
      <c r="DG112" s="866" t="s">
        <v>397</v>
      </c>
      <c r="DH112" s="867"/>
      <c r="DI112" s="867"/>
      <c r="DJ112" s="867"/>
      <c r="DK112" s="867"/>
      <c r="DL112" s="867" t="s">
        <v>147</v>
      </c>
      <c r="DM112" s="867"/>
      <c r="DN112" s="867"/>
      <c r="DO112" s="867"/>
      <c r="DP112" s="867"/>
      <c r="DQ112" s="867" t="s">
        <v>147</v>
      </c>
      <c r="DR112" s="867"/>
      <c r="DS112" s="867"/>
      <c r="DT112" s="867"/>
      <c r="DU112" s="867"/>
      <c r="DV112" s="844" t="s">
        <v>147</v>
      </c>
      <c r="DW112" s="844"/>
      <c r="DX112" s="844"/>
      <c r="DY112" s="844"/>
      <c r="DZ112" s="845"/>
    </row>
    <row r="113" spans="1:130" s="248" customFormat="1" ht="26.25" customHeight="1" x14ac:dyDescent="0.2">
      <c r="A113" s="971"/>
      <c r="B113" s="972"/>
      <c r="C113" s="800" t="s">
        <v>444</v>
      </c>
      <c r="D113" s="800"/>
      <c r="E113" s="800"/>
      <c r="F113" s="800"/>
      <c r="G113" s="800"/>
      <c r="H113" s="800"/>
      <c r="I113" s="800"/>
      <c r="J113" s="800"/>
      <c r="K113" s="800"/>
      <c r="L113" s="800"/>
      <c r="M113" s="800"/>
      <c r="N113" s="800"/>
      <c r="O113" s="800"/>
      <c r="P113" s="800"/>
      <c r="Q113" s="800"/>
      <c r="R113" s="800"/>
      <c r="S113" s="800"/>
      <c r="T113" s="800"/>
      <c r="U113" s="800"/>
      <c r="V113" s="800"/>
      <c r="W113" s="800"/>
      <c r="X113" s="800"/>
      <c r="Y113" s="800"/>
      <c r="Z113" s="801"/>
      <c r="AA113" s="975" t="s">
        <v>147</v>
      </c>
      <c r="AB113" s="976"/>
      <c r="AC113" s="976"/>
      <c r="AD113" s="976"/>
      <c r="AE113" s="977"/>
      <c r="AF113" s="978">
        <v>1534</v>
      </c>
      <c r="AG113" s="976"/>
      <c r="AH113" s="976"/>
      <c r="AI113" s="976"/>
      <c r="AJ113" s="977"/>
      <c r="AK113" s="978" t="s">
        <v>397</v>
      </c>
      <c r="AL113" s="976"/>
      <c r="AM113" s="976"/>
      <c r="AN113" s="976"/>
      <c r="AO113" s="977"/>
      <c r="AP113" s="979" t="s">
        <v>397</v>
      </c>
      <c r="AQ113" s="980"/>
      <c r="AR113" s="980"/>
      <c r="AS113" s="980"/>
      <c r="AT113" s="981"/>
      <c r="AU113" s="989"/>
      <c r="AV113" s="990"/>
      <c r="AW113" s="990"/>
      <c r="AX113" s="990"/>
      <c r="AY113" s="990"/>
      <c r="AZ113" s="865" t="s">
        <v>445</v>
      </c>
      <c r="BA113" s="800"/>
      <c r="BB113" s="800"/>
      <c r="BC113" s="800"/>
      <c r="BD113" s="800"/>
      <c r="BE113" s="800"/>
      <c r="BF113" s="800"/>
      <c r="BG113" s="800"/>
      <c r="BH113" s="800"/>
      <c r="BI113" s="800"/>
      <c r="BJ113" s="800"/>
      <c r="BK113" s="800"/>
      <c r="BL113" s="800"/>
      <c r="BM113" s="800"/>
      <c r="BN113" s="800"/>
      <c r="BO113" s="800"/>
      <c r="BP113" s="801"/>
      <c r="BQ113" s="866">
        <v>143611</v>
      </c>
      <c r="BR113" s="867"/>
      <c r="BS113" s="867"/>
      <c r="BT113" s="867"/>
      <c r="BU113" s="867"/>
      <c r="BV113" s="867">
        <v>201607</v>
      </c>
      <c r="BW113" s="867"/>
      <c r="BX113" s="867"/>
      <c r="BY113" s="867"/>
      <c r="BZ113" s="867"/>
      <c r="CA113" s="867">
        <v>301917</v>
      </c>
      <c r="CB113" s="867"/>
      <c r="CC113" s="867"/>
      <c r="CD113" s="867"/>
      <c r="CE113" s="867"/>
      <c r="CF113" s="928">
        <v>17.8</v>
      </c>
      <c r="CG113" s="929"/>
      <c r="CH113" s="929"/>
      <c r="CI113" s="929"/>
      <c r="CJ113" s="929"/>
      <c r="CK113" s="984"/>
      <c r="CL113" s="871"/>
      <c r="CM113" s="874" t="s">
        <v>446</v>
      </c>
      <c r="CN113" s="875"/>
      <c r="CO113" s="875"/>
      <c r="CP113" s="875"/>
      <c r="CQ113" s="875"/>
      <c r="CR113" s="875"/>
      <c r="CS113" s="875"/>
      <c r="CT113" s="875"/>
      <c r="CU113" s="875"/>
      <c r="CV113" s="875"/>
      <c r="CW113" s="875"/>
      <c r="CX113" s="875"/>
      <c r="CY113" s="875"/>
      <c r="CZ113" s="875"/>
      <c r="DA113" s="875"/>
      <c r="DB113" s="875"/>
      <c r="DC113" s="875"/>
      <c r="DD113" s="875"/>
      <c r="DE113" s="875"/>
      <c r="DF113" s="876"/>
      <c r="DG113" s="829" t="s">
        <v>397</v>
      </c>
      <c r="DH113" s="830"/>
      <c r="DI113" s="830"/>
      <c r="DJ113" s="830"/>
      <c r="DK113" s="831"/>
      <c r="DL113" s="832" t="s">
        <v>147</v>
      </c>
      <c r="DM113" s="830"/>
      <c r="DN113" s="830"/>
      <c r="DO113" s="830"/>
      <c r="DP113" s="831"/>
      <c r="DQ113" s="832" t="s">
        <v>147</v>
      </c>
      <c r="DR113" s="830"/>
      <c r="DS113" s="830"/>
      <c r="DT113" s="830"/>
      <c r="DU113" s="831"/>
      <c r="DV113" s="877" t="s">
        <v>397</v>
      </c>
      <c r="DW113" s="878"/>
      <c r="DX113" s="878"/>
      <c r="DY113" s="878"/>
      <c r="DZ113" s="879"/>
    </row>
    <row r="114" spans="1:130" s="248" customFormat="1" ht="26.25" customHeight="1" x14ac:dyDescent="0.2">
      <c r="A114" s="971"/>
      <c r="B114" s="972"/>
      <c r="C114" s="800" t="s">
        <v>447</v>
      </c>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1"/>
      <c r="AA114" s="829">
        <v>25491</v>
      </c>
      <c r="AB114" s="830"/>
      <c r="AC114" s="830"/>
      <c r="AD114" s="830"/>
      <c r="AE114" s="831"/>
      <c r="AF114" s="832">
        <v>26936</v>
      </c>
      <c r="AG114" s="830"/>
      <c r="AH114" s="830"/>
      <c r="AI114" s="830"/>
      <c r="AJ114" s="831"/>
      <c r="AK114" s="832">
        <v>35920</v>
      </c>
      <c r="AL114" s="830"/>
      <c r="AM114" s="830"/>
      <c r="AN114" s="830"/>
      <c r="AO114" s="831"/>
      <c r="AP114" s="877">
        <v>2.1</v>
      </c>
      <c r="AQ114" s="878"/>
      <c r="AR114" s="878"/>
      <c r="AS114" s="878"/>
      <c r="AT114" s="879"/>
      <c r="AU114" s="989"/>
      <c r="AV114" s="990"/>
      <c r="AW114" s="990"/>
      <c r="AX114" s="990"/>
      <c r="AY114" s="990"/>
      <c r="AZ114" s="865" t="s">
        <v>448</v>
      </c>
      <c r="BA114" s="800"/>
      <c r="BB114" s="800"/>
      <c r="BC114" s="800"/>
      <c r="BD114" s="800"/>
      <c r="BE114" s="800"/>
      <c r="BF114" s="800"/>
      <c r="BG114" s="800"/>
      <c r="BH114" s="800"/>
      <c r="BI114" s="800"/>
      <c r="BJ114" s="800"/>
      <c r="BK114" s="800"/>
      <c r="BL114" s="800"/>
      <c r="BM114" s="800"/>
      <c r="BN114" s="800"/>
      <c r="BO114" s="800"/>
      <c r="BP114" s="801"/>
      <c r="BQ114" s="866">
        <v>344715</v>
      </c>
      <c r="BR114" s="867"/>
      <c r="BS114" s="867"/>
      <c r="BT114" s="867"/>
      <c r="BU114" s="867"/>
      <c r="BV114" s="867">
        <v>325898</v>
      </c>
      <c r="BW114" s="867"/>
      <c r="BX114" s="867"/>
      <c r="BY114" s="867"/>
      <c r="BZ114" s="867"/>
      <c r="CA114" s="867">
        <v>347944</v>
      </c>
      <c r="CB114" s="867"/>
      <c r="CC114" s="867"/>
      <c r="CD114" s="867"/>
      <c r="CE114" s="867"/>
      <c r="CF114" s="928">
        <v>20.5</v>
      </c>
      <c r="CG114" s="929"/>
      <c r="CH114" s="929"/>
      <c r="CI114" s="929"/>
      <c r="CJ114" s="929"/>
      <c r="CK114" s="984"/>
      <c r="CL114" s="871"/>
      <c r="CM114" s="874" t="s">
        <v>449</v>
      </c>
      <c r="CN114" s="875"/>
      <c r="CO114" s="875"/>
      <c r="CP114" s="875"/>
      <c r="CQ114" s="875"/>
      <c r="CR114" s="875"/>
      <c r="CS114" s="875"/>
      <c r="CT114" s="875"/>
      <c r="CU114" s="875"/>
      <c r="CV114" s="875"/>
      <c r="CW114" s="875"/>
      <c r="CX114" s="875"/>
      <c r="CY114" s="875"/>
      <c r="CZ114" s="875"/>
      <c r="DA114" s="875"/>
      <c r="DB114" s="875"/>
      <c r="DC114" s="875"/>
      <c r="DD114" s="875"/>
      <c r="DE114" s="875"/>
      <c r="DF114" s="876"/>
      <c r="DG114" s="829" t="s">
        <v>147</v>
      </c>
      <c r="DH114" s="830"/>
      <c r="DI114" s="830"/>
      <c r="DJ114" s="830"/>
      <c r="DK114" s="831"/>
      <c r="DL114" s="832" t="s">
        <v>397</v>
      </c>
      <c r="DM114" s="830"/>
      <c r="DN114" s="830"/>
      <c r="DO114" s="830"/>
      <c r="DP114" s="831"/>
      <c r="DQ114" s="832" t="s">
        <v>436</v>
      </c>
      <c r="DR114" s="830"/>
      <c r="DS114" s="830"/>
      <c r="DT114" s="830"/>
      <c r="DU114" s="831"/>
      <c r="DV114" s="877" t="s">
        <v>147</v>
      </c>
      <c r="DW114" s="878"/>
      <c r="DX114" s="878"/>
      <c r="DY114" s="878"/>
      <c r="DZ114" s="879"/>
    </row>
    <row r="115" spans="1:130" s="248" customFormat="1" ht="26.25" customHeight="1" x14ac:dyDescent="0.2">
      <c r="A115" s="971"/>
      <c r="B115" s="972"/>
      <c r="C115" s="800" t="s">
        <v>450</v>
      </c>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1"/>
      <c r="AA115" s="975" t="s">
        <v>397</v>
      </c>
      <c r="AB115" s="976"/>
      <c r="AC115" s="976"/>
      <c r="AD115" s="976"/>
      <c r="AE115" s="977"/>
      <c r="AF115" s="978" t="s">
        <v>147</v>
      </c>
      <c r="AG115" s="976"/>
      <c r="AH115" s="976"/>
      <c r="AI115" s="976"/>
      <c r="AJ115" s="977"/>
      <c r="AK115" s="978" t="s">
        <v>147</v>
      </c>
      <c r="AL115" s="976"/>
      <c r="AM115" s="976"/>
      <c r="AN115" s="976"/>
      <c r="AO115" s="977"/>
      <c r="AP115" s="979" t="s">
        <v>397</v>
      </c>
      <c r="AQ115" s="980"/>
      <c r="AR115" s="980"/>
      <c r="AS115" s="980"/>
      <c r="AT115" s="981"/>
      <c r="AU115" s="989"/>
      <c r="AV115" s="990"/>
      <c r="AW115" s="990"/>
      <c r="AX115" s="990"/>
      <c r="AY115" s="990"/>
      <c r="AZ115" s="865" t="s">
        <v>451</v>
      </c>
      <c r="BA115" s="800"/>
      <c r="BB115" s="800"/>
      <c r="BC115" s="800"/>
      <c r="BD115" s="800"/>
      <c r="BE115" s="800"/>
      <c r="BF115" s="800"/>
      <c r="BG115" s="800"/>
      <c r="BH115" s="800"/>
      <c r="BI115" s="800"/>
      <c r="BJ115" s="800"/>
      <c r="BK115" s="800"/>
      <c r="BL115" s="800"/>
      <c r="BM115" s="800"/>
      <c r="BN115" s="800"/>
      <c r="BO115" s="800"/>
      <c r="BP115" s="801"/>
      <c r="BQ115" s="866" t="s">
        <v>397</v>
      </c>
      <c r="BR115" s="867"/>
      <c r="BS115" s="867"/>
      <c r="BT115" s="867"/>
      <c r="BU115" s="867"/>
      <c r="BV115" s="867" t="s">
        <v>397</v>
      </c>
      <c r="BW115" s="867"/>
      <c r="BX115" s="867"/>
      <c r="BY115" s="867"/>
      <c r="BZ115" s="867"/>
      <c r="CA115" s="867" t="s">
        <v>436</v>
      </c>
      <c r="CB115" s="867"/>
      <c r="CC115" s="867"/>
      <c r="CD115" s="867"/>
      <c r="CE115" s="867"/>
      <c r="CF115" s="928" t="s">
        <v>147</v>
      </c>
      <c r="CG115" s="929"/>
      <c r="CH115" s="929"/>
      <c r="CI115" s="929"/>
      <c r="CJ115" s="929"/>
      <c r="CK115" s="984"/>
      <c r="CL115" s="871"/>
      <c r="CM115" s="865" t="s">
        <v>452</v>
      </c>
      <c r="CN115" s="968"/>
      <c r="CO115" s="968"/>
      <c r="CP115" s="968"/>
      <c r="CQ115" s="968"/>
      <c r="CR115" s="968"/>
      <c r="CS115" s="968"/>
      <c r="CT115" s="968"/>
      <c r="CU115" s="968"/>
      <c r="CV115" s="968"/>
      <c r="CW115" s="968"/>
      <c r="CX115" s="968"/>
      <c r="CY115" s="968"/>
      <c r="CZ115" s="968"/>
      <c r="DA115" s="968"/>
      <c r="DB115" s="968"/>
      <c r="DC115" s="968"/>
      <c r="DD115" s="968"/>
      <c r="DE115" s="968"/>
      <c r="DF115" s="801"/>
      <c r="DG115" s="829" t="s">
        <v>147</v>
      </c>
      <c r="DH115" s="830"/>
      <c r="DI115" s="830"/>
      <c r="DJ115" s="830"/>
      <c r="DK115" s="831"/>
      <c r="DL115" s="832" t="s">
        <v>397</v>
      </c>
      <c r="DM115" s="830"/>
      <c r="DN115" s="830"/>
      <c r="DO115" s="830"/>
      <c r="DP115" s="831"/>
      <c r="DQ115" s="832" t="s">
        <v>147</v>
      </c>
      <c r="DR115" s="830"/>
      <c r="DS115" s="830"/>
      <c r="DT115" s="830"/>
      <c r="DU115" s="831"/>
      <c r="DV115" s="877" t="s">
        <v>147</v>
      </c>
      <c r="DW115" s="878"/>
      <c r="DX115" s="878"/>
      <c r="DY115" s="878"/>
      <c r="DZ115" s="879"/>
    </row>
    <row r="116" spans="1:130" s="248" customFormat="1" ht="26.25" customHeight="1" x14ac:dyDescent="0.2">
      <c r="A116" s="973"/>
      <c r="B116" s="974"/>
      <c r="C116" s="933" t="s">
        <v>453</v>
      </c>
      <c r="D116" s="933"/>
      <c r="E116" s="933"/>
      <c r="F116" s="933"/>
      <c r="G116" s="933"/>
      <c r="H116" s="933"/>
      <c r="I116" s="933"/>
      <c r="J116" s="933"/>
      <c r="K116" s="933"/>
      <c r="L116" s="933"/>
      <c r="M116" s="933"/>
      <c r="N116" s="933"/>
      <c r="O116" s="933"/>
      <c r="P116" s="933"/>
      <c r="Q116" s="933"/>
      <c r="R116" s="933"/>
      <c r="S116" s="933"/>
      <c r="T116" s="933"/>
      <c r="U116" s="933"/>
      <c r="V116" s="933"/>
      <c r="W116" s="933"/>
      <c r="X116" s="933"/>
      <c r="Y116" s="933"/>
      <c r="Z116" s="934"/>
      <c r="AA116" s="829">
        <v>5</v>
      </c>
      <c r="AB116" s="830"/>
      <c r="AC116" s="830"/>
      <c r="AD116" s="830"/>
      <c r="AE116" s="831"/>
      <c r="AF116" s="832">
        <v>3</v>
      </c>
      <c r="AG116" s="830"/>
      <c r="AH116" s="830"/>
      <c r="AI116" s="830"/>
      <c r="AJ116" s="831"/>
      <c r="AK116" s="832">
        <v>49</v>
      </c>
      <c r="AL116" s="830"/>
      <c r="AM116" s="830"/>
      <c r="AN116" s="830"/>
      <c r="AO116" s="831"/>
      <c r="AP116" s="877">
        <v>0</v>
      </c>
      <c r="AQ116" s="878"/>
      <c r="AR116" s="878"/>
      <c r="AS116" s="878"/>
      <c r="AT116" s="879"/>
      <c r="AU116" s="989"/>
      <c r="AV116" s="990"/>
      <c r="AW116" s="990"/>
      <c r="AX116" s="990"/>
      <c r="AY116" s="990"/>
      <c r="AZ116" s="916" t="s">
        <v>454</v>
      </c>
      <c r="BA116" s="917"/>
      <c r="BB116" s="917"/>
      <c r="BC116" s="917"/>
      <c r="BD116" s="917"/>
      <c r="BE116" s="917"/>
      <c r="BF116" s="917"/>
      <c r="BG116" s="917"/>
      <c r="BH116" s="917"/>
      <c r="BI116" s="917"/>
      <c r="BJ116" s="917"/>
      <c r="BK116" s="917"/>
      <c r="BL116" s="917"/>
      <c r="BM116" s="917"/>
      <c r="BN116" s="917"/>
      <c r="BO116" s="917"/>
      <c r="BP116" s="918"/>
      <c r="BQ116" s="866" t="s">
        <v>147</v>
      </c>
      <c r="BR116" s="867"/>
      <c r="BS116" s="867"/>
      <c r="BT116" s="867"/>
      <c r="BU116" s="867"/>
      <c r="BV116" s="867" t="s">
        <v>397</v>
      </c>
      <c r="BW116" s="867"/>
      <c r="BX116" s="867"/>
      <c r="BY116" s="867"/>
      <c r="BZ116" s="867"/>
      <c r="CA116" s="867" t="s">
        <v>147</v>
      </c>
      <c r="CB116" s="867"/>
      <c r="CC116" s="867"/>
      <c r="CD116" s="867"/>
      <c r="CE116" s="867"/>
      <c r="CF116" s="928" t="s">
        <v>147</v>
      </c>
      <c r="CG116" s="929"/>
      <c r="CH116" s="929"/>
      <c r="CI116" s="929"/>
      <c r="CJ116" s="929"/>
      <c r="CK116" s="984"/>
      <c r="CL116" s="871"/>
      <c r="CM116" s="874" t="s">
        <v>455</v>
      </c>
      <c r="CN116" s="875"/>
      <c r="CO116" s="875"/>
      <c r="CP116" s="875"/>
      <c r="CQ116" s="875"/>
      <c r="CR116" s="875"/>
      <c r="CS116" s="875"/>
      <c r="CT116" s="875"/>
      <c r="CU116" s="875"/>
      <c r="CV116" s="875"/>
      <c r="CW116" s="875"/>
      <c r="CX116" s="875"/>
      <c r="CY116" s="875"/>
      <c r="CZ116" s="875"/>
      <c r="DA116" s="875"/>
      <c r="DB116" s="875"/>
      <c r="DC116" s="875"/>
      <c r="DD116" s="875"/>
      <c r="DE116" s="875"/>
      <c r="DF116" s="876"/>
      <c r="DG116" s="829" t="s">
        <v>147</v>
      </c>
      <c r="DH116" s="830"/>
      <c r="DI116" s="830"/>
      <c r="DJ116" s="830"/>
      <c r="DK116" s="831"/>
      <c r="DL116" s="832" t="s">
        <v>397</v>
      </c>
      <c r="DM116" s="830"/>
      <c r="DN116" s="830"/>
      <c r="DO116" s="830"/>
      <c r="DP116" s="831"/>
      <c r="DQ116" s="832" t="s">
        <v>147</v>
      </c>
      <c r="DR116" s="830"/>
      <c r="DS116" s="830"/>
      <c r="DT116" s="830"/>
      <c r="DU116" s="831"/>
      <c r="DV116" s="877" t="s">
        <v>147</v>
      </c>
      <c r="DW116" s="878"/>
      <c r="DX116" s="878"/>
      <c r="DY116" s="878"/>
      <c r="DZ116" s="879"/>
    </row>
    <row r="117" spans="1:130" s="248" customFormat="1" ht="26.25" customHeight="1" x14ac:dyDescent="0.2">
      <c r="A117" s="954" t="s">
        <v>190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930" t="s">
        <v>456</v>
      </c>
      <c r="Z117" s="956"/>
      <c r="AA117" s="961">
        <v>267739</v>
      </c>
      <c r="AB117" s="962"/>
      <c r="AC117" s="962"/>
      <c r="AD117" s="962"/>
      <c r="AE117" s="963"/>
      <c r="AF117" s="964">
        <v>280091</v>
      </c>
      <c r="AG117" s="962"/>
      <c r="AH117" s="962"/>
      <c r="AI117" s="962"/>
      <c r="AJ117" s="963"/>
      <c r="AK117" s="964">
        <v>278872</v>
      </c>
      <c r="AL117" s="962"/>
      <c r="AM117" s="962"/>
      <c r="AN117" s="962"/>
      <c r="AO117" s="963"/>
      <c r="AP117" s="965"/>
      <c r="AQ117" s="966"/>
      <c r="AR117" s="966"/>
      <c r="AS117" s="966"/>
      <c r="AT117" s="967"/>
      <c r="AU117" s="989"/>
      <c r="AV117" s="990"/>
      <c r="AW117" s="990"/>
      <c r="AX117" s="990"/>
      <c r="AY117" s="990"/>
      <c r="AZ117" s="916" t="s">
        <v>457</v>
      </c>
      <c r="BA117" s="917"/>
      <c r="BB117" s="917"/>
      <c r="BC117" s="917"/>
      <c r="BD117" s="917"/>
      <c r="BE117" s="917"/>
      <c r="BF117" s="917"/>
      <c r="BG117" s="917"/>
      <c r="BH117" s="917"/>
      <c r="BI117" s="917"/>
      <c r="BJ117" s="917"/>
      <c r="BK117" s="917"/>
      <c r="BL117" s="917"/>
      <c r="BM117" s="917"/>
      <c r="BN117" s="917"/>
      <c r="BO117" s="917"/>
      <c r="BP117" s="918"/>
      <c r="BQ117" s="866" t="s">
        <v>397</v>
      </c>
      <c r="BR117" s="867"/>
      <c r="BS117" s="867"/>
      <c r="BT117" s="867"/>
      <c r="BU117" s="867"/>
      <c r="BV117" s="867" t="s">
        <v>147</v>
      </c>
      <c r="BW117" s="867"/>
      <c r="BX117" s="867"/>
      <c r="BY117" s="867"/>
      <c r="BZ117" s="867"/>
      <c r="CA117" s="867" t="s">
        <v>147</v>
      </c>
      <c r="CB117" s="867"/>
      <c r="CC117" s="867"/>
      <c r="CD117" s="867"/>
      <c r="CE117" s="867"/>
      <c r="CF117" s="928" t="s">
        <v>397</v>
      </c>
      <c r="CG117" s="929"/>
      <c r="CH117" s="929"/>
      <c r="CI117" s="929"/>
      <c r="CJ117" s="929"/>
      <c r="CK117" s="984"/>
      <c r="CL117" s="871"/>
      <c r="CM117" s="874" t="s">
        <v>458</v>
      </c>
      <c r="CN117" s="875"/>
      <c r="CO117" s="875"/>
      <c r="CP117" s="875"/>
      <c r="CQ117" s="875"/>
      <c r="CR117" s="875"/>
      <c r="CS117" s="875"/>
      <c r="CT117" s="875"/>
      <c r="CU117" s="875"/>
      <c r="CV117" s="875"/>
      <c r="CW117" s="875"/>
      <c r="CX117" s="875"/>
      <c r="CY117" s="875"/>
      <c r="CZ117" s="875"/>
      <c r="DA117" s="875"/>
      <c r="DB117" s="875"/>
      <c r="DC117" s="875"/>
      <c r="DD117" s="875"/>
      <c r="DE117" s="875"/>
      <c r="DF117" s="876"/>
      <c r="DG117" s="829" t="s">
        <v>397</v>
      </c>
      <c r="DH117" s="830"/>
      <c r="DI117" s="830"/>
      <c r="DJ117" s="830"/>
      <c r="DK117" s="831"/>
      <c r="DL117" s="832" t="s">
        <v>147</v>
      </c>
      <c r="DM117" s="830"/>
      <c r="DN117" s="830"/>
      <c r="DO117" s="830"/>
      <c r="DP117" s="831"/>
      <c r="DQ117" s="832" t="s">
        <v>147</v>
      </c>
      <c r="DR117" s="830"/>
      <c r="DS117" s="830"/>
      <c r="DT117" s="830"/>
      <c r="DU117" s="831"/>
      <c r="DV117" s="877" t="s">
        <v>147</v>
      </c>
      <c r="DW117" s="878"/>
      <c r="DX117" s="878"/>
      <c r="DY117" s="878"/>
      <c r="DZ117" s="879"/>
    </row>
    <row r="118" spans="1:130" s="248" customFormat="1" ht="26.25" customHeight="1" x14ac:dyDescent="0.2">
      <c r="A118" s="954" t="s">
        <v>431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7" t="s">
        <v>428</v>
      </c>
      <c r="AB118" s="955"/>
      <c r="AC118" s="955"/>
      <c r="AD118" s="955"/>
      <c r="AE118" s="956"/>
      <c r="AF118" s="957" t="s">
        <v>429</v>
      </c>
      <c r="AG118" s="955"/>
      <c r="AH118" s="955"/>
      <c r="AI118" s="955"/>
      <c r="AJ118" s="956"/>
      <c r="AK118" s="957" t="s">
        <v>311</v>
      </c>
      <c r="AL118" s="955"/>
      <c r="AM118" s="955"/>
      <c r="AN118" s="955"/>
      <c r="AO118" s="956"/>
      <c r="AP118" s="958" t="s">
        <v>430</v>
      </c>
      <c r="AQ118" s="959"/>
      <c r="AR118" s="959"/>
      <c r="AS118" s="959"/>
      <c r="AT118" s="960"/>
      <c r="AU118" s="989"/>
      <c r="AV118" s="990"/>
      <c r="AW118" s="990"/>
      <c r="AX118" s="990"/>
      <c r="AY118" s="990"/>
      <c r="AZ118" s="932" t="s">
        <v>459</v>
      </c>
      <c r="BA118" s="933"/>
      <c r="BB118" s="933"/>
      <c r="BC118" s="933"/>
      <c r="BD118" s="933"/>
      <c r="BE118" s="933"/>
      <c r="BF118" s="933"/>
      <c r="BG118" s="933"/>
      <c r="BH118" s="933"/>
      <c r="BI118" s="933"/>
      <c r="BJ118" s="933"/>
      <c r="BK118" s="933"/>
      <c r="BL118" s="933"/>
      <c r="BM118" s="933"/>
      <c r="BN118" s="933"/>
      <c r="BO118" s="933"/>
      <c r="BP118" s="934"/>
      <c r="BQ118" s="935" t="s">
        <v>147</v>
      </c>
      <c r="BR118" s="898"/>
      <c r="BS118" s="898"/>
      <c r="BT118" s="898"/>
      <c r="BU118" s="898"/>
      <c r="BV118" s="898" t="s">
        <v>147</v>
      </c>
      <c r="BW118" s="898"/>
      <c r="BX118" s="898"/>
      <c r="BY118" s="898"/>
      <c r="BZ118" s="898"/>
      <c r="CA118" s="898" t="s">
        <v>147</v>
      </c>
      <c r="CB118" s="898"/>
      <c r="CC118" s="898"/>
      <c r="CD118" s="898"/>
      <c r="CE118" s="898"/>
      <c r="CF118" s="928" t="s">
        <v>147</v>
      </c>
      <c r="CG118" s="929"/>
      <c r="CH118" s="929"/>
      <c r="CI118" s="929"/>
      <c r="CJ118" s="929"/>
      <c r="CK118" s="984"/>
      <c r="CL118" s="871"/>
      <c r="CM118" s="874" t="s">
        <v>460</v>
      </c>
      <c r="CN118" s="875"/>
      <c r="CO118" s="875"/>
      <c r="CP118" s="875"/>
      <c r="CQ118" s="875"/>
      <c r="CR118" s="875"/>
      <c r="CS118" s="875"/>
      <c r="CT118" s="875"/>
      <c r="CU118" s="875"/>
      <c r="CV118" s="875"/>
      <c r="CW118" s="875"/>
      <c r="CX118" s="875"/>
      <c r="CY118" s="875"/>
      <c r="CZ118" s="875"/>
      <c r="DA118" s="875"/>
      <c r="DB118" s="875"/>
      <c r="DC118" s="875"/>
      <c r="DD118" s="875"/>
      <c r="DE118" s="875"/>
      <c r="DF118" s="876"/>
      <c r="DG118" s="829" t="s">
        <v>147</v>
      </c>
      <c r="DH118" s="830"/>
      <c r="DI118" s="830"/>
      <c r="DJ118" s="830"/>
      <c r="DK118" s="831"/>
      <c r="DL118" s="832" t="s">
        <v>147</v>
      </c>
      <c r="DM118" s="830"/>
      <c r="DN118" s="830"/>
      <c r="DO118" s="830"/>
      <c r="DP118" s="831"/>
      <c r="DQ118" s="832" t="s">
        <v>147</v>
      </c>
      <c r="DR118" s="830"/>
      <c r="DS118" s="830"/>
      <c r="DT118" s="830"/>
      <c r="DU118" s="831"/>
      <c r="DV118" s="877" t="s">
        <v>147</v>
      </c>
      <c r="DW118" s="878"/>
      <c r="DX118" s="878"/>
      <c r="DY118" s="878"/>
      <c r="DZ118" s="879"/>
    </row>
    <row r="119" spans="1:130" s="248" customFormat="1" ht="26.25" customHeight="1" x14ac:dyDescent="0.2">
      <c r="A119" s="868" t="s">
        <v>434</v>
      </c>
      <c r="B119" s="869"/>
      <c r="C119" s="944" t="s">
        <v>435</v>
      </c>
      <c r="D119" s="945"/>
      <c r="E119" s="945"/>
      <c r="F119" s="945"/>
      <c r="G119" s="945"/>
      <c r="H119" s="945"/>
      <c r="I119" s="945"/>
      <c r="J119" s="945"/>
      <c r="K119" s="945"/>
      <c r="L119" s="945"/>
      <c r="M119" s="945"/>
      <c r="N119" s="945"/>
      <c r="O119" s="945"/>
      <c r="P119" s="945"/>
      <c r="Q119" s="945"/>
      <c r="R119" s="945"/>
      <c r="S119" s="945"/>
      <c r="T119" s="945"/>
      <c r="U119" s="945"/>
      <c r="V119" s="945"/>
      <c r="W119" s="945"/>
      <c r="X119" s="945"/>
      <c r="Y119" s="945"/>
      <c r="Z119" s="946"/>
      <c r="AA119" s="947" t="s">
        <v>147</v>
      </c>
      <c r="AB119" s="948"/>
      <c r="AC119" s="948"/>
      <c r="AD119" s="948"/>
      <c r="AE119" s="949"/>
      <c r="AF119" s="950" t="s">
        <v>147</v>
      </c>
      <c r="AG119" s="948"/>
      <c r="AH119" s="948"/>
      <c r="AI119" s="948"/>
      <c r="AJ119" s="949"/>
      <c r="AK119" s="950" t="s">
        <v>147</v>
      </c>
      <c r="AL119" s="948"/>
      <c r="AM119" s="948"/>
      <c r="AN119" s="948"/>
      <c r="AO119" s="949"/>
      <c r="AP119" s="951" t="s">
        <v>147</v>
      </c>
      <c r="AQ119" s="952"/>
      <c r="AR119" s="952"/>
      <c r="AS119" s="952"/>
      <c r="AT119" s="953"/>
      <c r="AU119" s="991"/>
      <c r="AV119" s="992"/>
      <c r="AW119" s="992"/>
      <c r="AX119" s="992"/>
      <c r="AY119" s="992"/>
      <c r="AZ119" s="279" t="s">
        <v>190</v>
      </c>
      <c r="BA119" s="279"/>
      <c r="BB119" s="279"/>
      <c r="BC119" s="279"/>
      <c r="BD119" s="279"/>
      <c r="BE119" s="279"/>
      <c r="BF119" s="279"/>
      <c r="BG119" s="279"/>
      <c r="BH119" s="279"/>
      <c r="BI119" s="279"/>
      <c r="BJ119" s="279"/>
      <c r="BK119" s="279"/>
      <c r="BL119" s="279"/>
      <c r="BM119" s="279"/>
      <c r="BN119" s="279"/>
      <c r="BO119" s="930" t="s">
        <v>461</v>
      </c>
      <c r="BP119" s="931"/>
      <c r="BQ119" s="935">
        <v>2780855</v>
      </c>
      <c r="BR119" s="898"/>
      <c r="BS119" s="898"/>
      <c r="BT119" s="898"/>
      <c r="BU119" s="898"/>
      <c r="BV119" s="898">
        <v>2769055</v>
      </c>
      <c r="BW119" s="898"/>
      <c r="BX119" s="898"/>
      <c r="BY119" s="898"/>
      <c r="BZ119" s="898"/>
      <c r="CA119" s="898">
        <v>3979550</v>
      </c>
      <c r="CB119" s="898"/>
      <c r="CC119" s="898"/>
      <c r="CD119" s="898"/>
      <c r="CE119" s="898"/>
      <c r="CF119" s="796"/>
      <c r="CG119" s="797"/>
      <c r="CH119" s="797"/>
      <c r="CI119" s="797"/>
      <c r="CJ119" s="887"/>
      <c r="CK119" s="985"/>
      <c r="CL119" s="873"/>
      <c r="CM119" s="891" t="s">
        <v>462</v>
      </c>
      <c r="CN119" s="892"/>
      <c r="CO119" s="892"/>
      <c r="CP119" s="892"/>
      <c r="CQ119" s="892"/>
      <c r="CR119" s="892"/>
      <c r="CS119" s="892"/>
      <c r="CT119" s="892"/>
      <c r="CU119" s="892"/>
      <c r="CV119" s="892"/>
      <c r="CW119" s="892"/>
      <c r="CX119" s="892"/>
      <c r="CY119" s="892"/>
      <c r="CZ119" s="892"/>
      <c r="DA119" s="892"/>
      <c r="DB119" s="892"/>
      <c r="DC119" s="892"/>
      <c r="DD119" s="892"/>
      <c r="DE119" s="892"/>
      <c r="DF119" s="893"/>
      <c r="DG119" s="812">
        <v>14922</v>
      </c>
      <c r="DH119" s="813"/>
      <c r="DI119" s="813"/>
      <c r="DJ119" s="813"/>
      <c r="DK119" s="814"/>
      <c r="DL119" s="815">
        <v>32974</v>
      </c>
      <c r="DM119" s="813"/>
      <c r="DN119" s="813"/>
      <c r="DO119" s="813"/>
      <c r="DP119" s="814"/>
      <c r="DQ119" s="815">
        <v>56110</v>
      </c>
      <c r="DR119" s="813"/>
      <c r="DS119" s="813"/>
      <c r="DT119" s="813"/>
      <c r="DU119" s="814"/>
      <c r="DV119" s="901">
        <v>3.3</v>
      </c>
      <c r="DW119" s="902"/>
      <c r="DX119" s="902"/>
      <c r="DY119" s="902"/>
      <c r="DZ119" s="903"/>
    </row>
    <row r="120" spans="1:130" s="248" customFormat="1" ht="26.25" customHeight="1" x14ac:dyDescent="0.2">
      <c r="A120" s="870"/>
      <c r="B120" s="871"/>
      <c r="C120" s="874" t="s">
        <v>439</v>
      </c>
      <c r="D120" s="875"/>
      <c r="E120" s="875"/>
      <c r="F120" s="875"/>
      <c r="G120" s="875"/>
      <c r="H120" s="875"/>
      <c r="I120" s="875"/>
      <c r="J120" s="875"/>
      <c r="K120" s="875"/>
      <c r="L120" s="875"/>
      <c r="M120" s="875"/>
      <c r="N120" s="875"/>
      <c r="O120" s="875"/>
      <c r="P120" s="875"/>
      <c r="Q120" s="875"/>
      <c r="R120" s="875"/>
      <c r="S120" s="875"/>
      <c r="T120" s="875"/>
      <c r="U120" s="875"/>
      <c r="V120" s="875"/>
      <c r="W120" s="875"/>
      <c r="X120" s="875"/>
      <c r="Y120" s="875"/>
      <c r="Z120" s="876"/>
      <c r="AA120" s="829" t="s">
        <v>147</v>
      </c>
      <c r="AB120" s="830"/>
      <c r="AC120" s="830"/>
      <c r="AD120" s="830"/>
      <c r="AE120" s="831"/>
      <c r="AF120" s="832" t="s">
        <v>397</v>
      </c>
      <c r="AG120" s="830"/>
      <c r="AH120" s="830"/>
      <c r="AI120" s="830"/>
      <c r="AJ120" s="831"/>
      <c r="AK120" s="832" t="s">
        <v>147</v>
      </c>
      <c r="AL120" s="830"/>
      <c r="AM120" s="830"/>
      <c r="AN120" s="830"/>
      <c r="AO120" s="831"/>
      <c r="AP120" s="877" t="s">
        <v>397</v>
      </c>
      <c r="AQ120" s="878"/>
      <c r="AR120" s="878"/>
      <c r="AS120" s="878"/>
      <c r="AT120" s="879"/>
      <c r="AU120" s="936" t="s">
        <v>463</v>
      </c>
      <c r="AV120" s="937"/>
      <c r="AW120" s="937"/>
      <c r="AX120" s="937"/>
      <c r="AY120" s="938"/>
      <c r="AZ120" s="913" t="s">
        <v>464</v>
      </c>
      <c r="BA120" s="858"/>
      <c r="BB120" s="858"/>
      <c r="BC120" s="858"/>
      <c r="BD120" s="858"/>
      <c r="BE120" s="858"/>
      <c r="BF120" s="858"/>
      <c r="BG120" s="858"/>
      <c r="BH120" s="858"/>
      <c r="BI120" s="858"/>
      <c r="BJ120" s="858"/>
      <c r="BK120" s="858"/>
      <c r="BL120" s="858"/>
      <c r="BM120" s="858"/>
      <c r="BN120" s="858"/>
      <c r="BO120" s="858"/>
      <c r="BP120" s="859"/>
      <c r="BQ120" s="914">
        <v>2002230</v>
      </c>
      <c r="BR120" s="895"/>
      <c r="BS120" s="895"/>
      <c r="BT120" s="895"/>
      <c r="BU120" s="895"/>
      <c r="BV120" s="895">
        <v>2111592</v>
      </c>
      <c r="BW120" s="895"/>
      <c r="BX120" s="895"/>
      <c r="BY120" s="895"/>
      <c r="BZ120" s="895"/>
      <c r="CA120" s="895">
        <v>1883237</v>
      </c>
      <c r="CB120" s="895"/>
      <c r="CC120" s="895"/>
      <c r="CD120" s="895"/>
      <c r="CE120" s="895"/>
      <c r="CF120" s="919">
        <v>110.8</v>
      </c>
      <c r="CG120" s="920"/>
      <c r="CH120" s="920"/>
      <c r="CI120" s="920"/>
      <c r="CJ120" s="920"/>
      <c r="CK120" s="921" t="s">
        <v>465</v>
      </c>
      <c r="CL120" s="905"/>
      <c r="CM120" s="905"/>
      <c r="CN120" s="905"/>
      <c r="CO120" s="906"/>
      <c r="CP120" s="925" t="s">
        <v>466</v>
      </c>
      <c r="CQ120" s="926"/>
      <c r="CR120" s="926"/>
      <c r="CS120" s="926"/>
      <c r="CT120" s="926"/>
      <c r="CU120" s="926"/>
      <c r="CV120" s="926"/>
      <c r="CW120" s="926"/>
      <c r="CX120" s="926"/>
      <c r="CY120" s="926"/>
      <c r="CZ120" s="926"/>
      <c r="DA120" s="926"/>
      <c r="DB120" s="926"/>
      <c r="DC120" s="926"/>
      <c r="DD120" s="926"/>
      <c r="DE120" s="926"/>
      <c r="DF120" s="927"/>
      <c r="DG120" s="914" t="s">
        <v>147</v>
      </c>
      <c r="DH120" s="895"/>
      <c r="DI120" s="895"/>
      <c r="DJ120" s="895"/>
      <c r="DK120" s="895"/>
      <c r="DL120" s="895" t="s">
        <v>147</v>
      </c>
      <c r="DM120" s="895"/>
      <c r="DN120" s="895"/>
      <c r="DO120" s="895"/>
      <c r="DP120" s="895"/>
      <c r="DQ120" s="895" t="s">
        <v>436</v>
      </c>
      <c r="DR120" s="895"/>
      <c r="DS120" s="895"/>
      <c r="DT120" s="895"/>
      <c r="DU120" s="895"/>
      <c r="DV120" s="896" t="s">
        <v>397</v>
      </c>
      <c r="DW120" s="896"/>
      <c r="DX120" s="896"/>
      <c r="DY120" s="896"/>
      <c r="DZ120" s="897"/>
    </row>
    <row r="121" spans="1:130" s="248" customFormat="1" ht="26.25" customHeight="1" x14ac:dyDescent="0.2">
      <c r="A121" s="870"/>
      <c r="B121" s="871"/>
      <c r="C121" s="916" t="s">
        <v>467</v>
      </c>
      <c r="D121" s="917"/>
      <c r="E121" s="917"/>
      <c r="F121" s="917"/>
      <c r="G121" s="917"/>
      <c r="H121" s="917"/>
      <c r="I121" s="917"/>
      <c r="J121" s="917"/>
      <c r="K121" s="917"/>
      <c r="L121" s="917"/>
      <c r="M121" s="917"/>
      <c r="N121" s="917"/>
      <c r="O121" s="917"/>
      <c r="P121" s="917"/>
      <c r="Q121" s="917"/>
      <c r="R121" s="917"/>
      <c r="S121" s="917"/>
      <c r="T121" s="917"/>
      <c r="U121" s="917"/>
      <c r="V121" s="917"/>
      <c r="W121" s="917"/>
      <c r="X121" s="917"/>
      <c r="Y121" s="917"/>
      <c r="Z121" s="918"/>
      <c r="AA121" s="829" t="s">
        <v>147</v>
      </c>
      <c r="AB121" s="830"/>
      <c r="AC121" s="830"/>
      <c r="AD121" s="830"/>
      <c r="AE121" s="831"/>
      <c r="AF121" s="832" t="s">
        <v>147</v>
      </c>
      <c r="AG121" s="830"/>
      <c r="AH121" s="830"/>
      <c r="AI121" s="830"/>
      <c r="AJ121" s="831"/>
      <c r="AK121" s="832" t="s">
        <v>436</v>
      </c>
      <c r="AL121" s="830"/>
      <c r="AM121" s="830"/>
      <c r="AN121" s="830"/>
      <c r="AO121" s="831"/>
      <c r="AP121" s="877" t="s">
        <v>397</v>
      </c>
      <c r="AQ121" s="878"/>
      <c r="AR121" s="878"/>
      <c r="AS121" s="878"/>
      <c r="AT121" s="879"/>
      <c r="AU121" s="939"/>
      <c r="AV121" s="940"/>
      <c r="AW121" s="940"/>
      <c r="AX121" s="940"/>
      <c r="AY121" s="941"/>
      <c r="AZ121" s="865" t="s">
        <v>468</v>
      </c>
      <c r="BA121" s="800"/>
      <c r="BB121" s="800"/>
      <c r="BC121" s="800"/>
      <c r="BD121" s="800"/>
      <c r="BE121" s="800"/>
      <c r="BF121" s="800"/>
      <c r="BG121" s="800"/>
      <c r="BH121" s="800"/>
      <c r="BI121" s="800"/>
      <c r="BJ121" s="800"/>
      <c r="BK121" s="800"/>
      <c r="BL121" s="800"/>
      <c r="BM121" s="800"/>
      <c r="BN121" s="800"/>
      <c r="BO121" s="800"/>
      <c r="BP121" s="801"/>
      <c r="BQ121" s="866">
        <v>755245</v>
      </c>
      <c r="BR121" s="867"/>
      <c r="BS121" s="867"/>
      <c r="BT121" s="867"/>
      <c r="BU121" s="867"/>
      <c r="BV121" s="867">
        <v>665697</v>
      </c>
      <c r="BW121" s="867"/>
      <c r="BX121" s="867"/>
      <c r="BY121" s="867"/>
      <c r="BZ121" s="867"/>
      <c r="CA121" s="867">
        <v>597671</v>
      </c>
      <c r="CB121" s="867"/>
      <c r="CC121" s="867"/>
      <c r="CD121" s="867"/>
      <c r="CE121" s="867"/>
      <c r="CF121" s="928">
        <v>35.200000000000003</v>
      </c>
      <c r="CG121" s="929"/>
      <c r="CH121" s="929"/>
      <c r="CI121" s="929"/>
      <c r="CJ121" s="929"/>
      <c r="CK121" s="922"/>
      <c r="CL121" s="908"/>
      <c r="CM121" s="908"/>
      <c r="CN121" s="908"/>
      <c r="CO121" s="909"/>
      <c r="CP121" s="888" t="s">
        <v>469</v>
      </c>
      <c r="CQ121" s="889"/>
      <c r="CR121" s="889"/>
      <c r="CS121" s="889"/>
      <c r="CT121" s="889"/>
      <c r="CU121" s="889"/>
      <c r="CV121" s="889"/>
      <c r="CW121" s="889"/>
      <c r="CX121" s="889"/>
      <c r="CY121" s="889"/>
      <c r="CZ121" s="889"/>
      <c r="DA121" s="889"/>
      <c r="DB121" s="889"/>
      <c r="DC121" s="889"/>
      <c r="DD121" s="889"/>
      <c r="DE121" s="889"/>
      <c r="DF121" s="890"/>
      <c r="DG121" s="866" t="s">
        <v>397</v>
      </c>
      <c r="DH121" s="867"/>
      <c r="DI121" s="867"/>
      <c r="DJ121" s="867"/>
      <c r="DK121" s="867"/>
      <c r="DL121" s="867" t="s">
        <v>147</v>
      </c>
      <c r="DM121" s="867"/>
      <c r="DN121" s="867"/>
      <c r="DO121" s="867"/>
      <c r="DP121" s="867"/>
      <c r="DQ121" s="867" t="s">
        <v>147</v>
      </c>
      <c r="DR121" s="867"/>
      <c r="DS121" s="867"/>
      <c r="DT121" s="867"/>
      <c r="DU121" s="867"/>
      <c r="DV121" s="844" t="s">
        <v>147</v>
      </c>
      <c r="DW121" s="844"/>
      <c r="DX121" s="844"/>
      <c r="DY121" s="844"/>
      <c r="DZ121" s="845"/>
    </row>
    <row r="122" spans="1:130" s="248" customFormat="1" ht="26.25" customHeight="1" x14ac:dyDescent="0.2">
      <c r="A122" s="870"/>
      <c r="B122" s="871"/>
      <c r="C122" s="874" t="s">
        <v>449</v>
      </c>
      <c r="D122" s="875"/>
      <c r="E122" s="875"/>
      <c r="F122" s="875"/>
      <c r="G122" s="875"/>
      <c r="H122" s="875"/>
      <c r="I122" s="875"/>
      <c r="J122" s="875"/>
      <c r="K122" s="875"/>
      <c r="L122" s="875"/>
      <c r="M122" s="875"/>
      <c r="N122" s="875"/>
      <c r="O122" s="875"/>
      <c r="P122" s="875"/>
      <c r="Q122" s="875"/>
      <c r="R122" s="875"/>
      <c r="S122" s="875"/>
      <c r="T122" s="875"/>
      <c r="U122" s="875"/>
      <c r="V122" s="875"/>
      <c r="W122" s="875"/>
      <c r="X122" s="875"/>
      <c r="Y122" s="875"/>
      <c r="Z122" s="876"/>
      <c r="AA122" s="829" t="s">
        <v>436</v>
      </c>
      <c r="AB122" s="830"/>
      <c r="AC122" s="830"/>
      <c r="AD122" s="830"/>
      <c r="AE122" s="831"/>
      <c r="AF122" s="832" t="s">
        <v>397</v>
      </c>
      <c r="AG122" s="830"/>
      <c r="AH122" s="830"/>
      <c r="AI122" s="830"/>
      <c r="AJ122" s="831"/>
      <c r="AK122" s="832" t="s">
        <v>397</v>
      </c>
      <c r="AL122" s="830"/>
      <c r="AM122" s="830"/>
      <c r="AN122" s="830"/>
      <c r="AO122" s="831"/>
      <c r="AP122" s="877" t="s">
        <v>147</v>
      </c>
      <c r="AQ122" s="878"/>
      <c r="AR122" s="878"/>
      <c r="AS122" s="878"/>
      <c r="AT122" s="879"/>
      <c r="AU122" s="939"/>
      <c r="AV122" s="940"/>
      <c r="AW122" s="940"/>
      <c r="AX122" s="940"/>
      <c r="AY122" s="941"/>
      <c r="AZ122" s="932" t="s">
        <v>470</v>
      </c>
      <c r="BA122" s="933"/>
      <c r="BB122" s="933"/>
      <c r="BC122" s="933"/>
      <c r="BD122" s="933"/>
      <c r="BE122" s="933"/>
      <c r="BF122" s="933"/>
      <c r="BG122" s="933"/>
      <c r="BH122" s="933"/>
      <c r="BI122" s="933"/>
      <c r="BJ122" s="933"/>
      <c r="BK122" s="933"/>
      <c r="BL122" s="933"/>
      <c r="BM122" s="933"/>
      <c r="BN122" s="933"/>
      <c r="BO122" s="933"/>
      <c r="BP122" s="934"/>
      <c r="BQ122" s="935">
        <v>1872067</v>
      </c>
      <c r="BR122" s="898"/>
      <c r="BS122" s="898"/>
      <c r="BT122" s="898"/>
      <c r="BU122" s="898"/>
      <c r="BV122" s="898">
        <v>1850939</v>
      </c>
      <c r="BW122" s="898"/>
      <c r="BX122" s="898"/>
      <c r="BY122" s="898"/>
      <c r="BZ122" s="898"/>
      <c r="CA122" s="898">
        <v>2645617</v>
      </c>
      <c r="CB122" s="898"/>
      <c r="CC122" s="898"/>
      <c r="CD122" s="898"/>
      <c r="CE122" s="898"/>
      <c r="CF122" s="899">
        <v>155.6</v>
      </c>
      <c r="CG122" s="900"/>
      <c r="CH122" s="900"/>
      <c r="CI122" s="900"/>
      <c r="CJ122" s="900"/>
      <c r="CK122" s="922"/>
      <c r="CL122" s="908"/>
      <c r="CM122" s="908"/>
      <c r="CN122" s="908"/>
      <c r="CO122" s="909"/>
      <c r="CP122" s="888" t="s">
        <v>471</v>
      </c>
      <c r="CQ122" s="889"/>
      <c r="CR122" s="889"/>
      <c r="CS122" s="889"/>
      <c r="CT122" s="889"/>
      <c r="CU122" s="889"/>
      <c r="CV122" s="889"/>
      <c r="CW122" s="889"/>
      <c r="CX122" s="889"/>
      <c r="CY122" s="889"/>
      <c r="CZ122" s="889"/>
      <c r="DA122" s="889"/>
      <c r="DB122" s="889"/>
      <c r="DC122" s="889"/>
      <c r="DD122" s="889"/>
      <c r="DE122" s="889"/>
      <c r="DF122" s="890"/>
      <c r="DG122" s="866" t="s">
        <v>397</v>
      </c>
      <c r="DH122" s="867"/>
      <c r="DI122" s="867"/>
      <c r="DJ122" s="867"/>
      <c r="DK122" s="867"/>
      <c r="DL122" s="867" t="s">
        <v>147</v>
      </c>
      <c r="DM122" s="867"/>
      <c r="DN122" s="867"/>
      <c r="DO122" s="867"/>
      <c r="DP122" s="867"/>
      <c r="DQ122" s="867" t="s">
        <v>147</v>
      </c>
      <c r="DR122" s="867"/>
      <c r="DS122" s="867"/>
      <c r="DT122" s="867"/>
      <c r="DU122" s="867"/>
      <c r="DV122" s="844" t="s">
        <v>147</v>
      </c>
      <c r="DW122" s="844"/>
      <c r="DX122" s="844"/>
      <c r="DY122" s="844"/>
      <c r="DZ122" s="845"/>
    </row>
    <row r="123" spans="1:130" s="248" customFormat="1" ht="26.25" customHeight="1" x14ac:dyDescent="0.2">
      <c r="A123" s="870"/>
      <c r="B123" s="871"/>
      <c r="C123" s="874" t="s">
        <v>455</v>
      </c>
      <c r="D123" s="875"/>
      <c r="E123" s="875"/>
      <c r="F123" s="875"/>
      <c r="G123" s="875"/>
      <c r="H123" s="875"/>
      <c r="I123" s="875"/>
      <c r="J123" s="875"/>
      <c r="K123" s="875"/>
      <c r="L123" s="875"/>
      <c r="M123" s="875"/>
      <c r="N123" s="875"/>
      <c r="O123" s="875"/>
      <c r="P123" s="875"/>
      <c r="Q123" s="875"/>
      <c r="R123" s="875"/>
      <c r="S123" s="875"/>
      <c r="T123" s="875"/>
      <c r="U123" s="875"/>
      <c r="V123" s="875"/>
      <c r="W123" s="875"/>
      <c r="X123" s="875"/>
      <c r="Y123" s="875"/>
      <c r="Z123" s="876"/>
      <c r="AA123" s="829" t="s">
        <v>147</v>
      </c>
      <c r="AB123" s="830"/>
      <c r="AC123" s="830"/>
      <c r="AD123" s="830"/>
      <c r="AE123" s="831"/>
      <c r="AF123" s="832" t="s">
        <v>397</v>
      </c>
      <c r="AG123" s="830"/>
      <c r="AH123" s="830"/>
      <c r="AI123" s="830"/>
      <c r="AJ123" s="831"/>
      <c r="AK123" s="832" t="s">
        <v>397</v>
      </c>
      <c r="AL123" s="830"/>
      <c r="AM123" s="830"/>
      <c r="AN123" s="830"/>
      <c r="AO123" s="831"/>
      <c r="AP123" s="877" t="s">
        <v>147</v>
      </c>
      <c r="AQ123" s="878"/>
      <c r="AR123" s="878"/>
      <c r="AS123" s="878"/>
      <c r="AT123" s="879"/>
      <c r="AU123" s="942"/>
      <c r="AV123" s="943"/>
      <c r="AW123" s="943"/>
      <c r="AX123" s="943"/>
      <c r="AY123" s="943"/>
      <c r="AZ123" s="279" t="s">
        <v>190</v>
      </c>
      <c r="BA123" s="279"/>
      <c r="BB123" s="279"/>
      <c r="BC123" s="279"/>
      <c r="BD123" s="279"/>
      <c r="BE123" s="279"/>
      <c r="BF123" s="279"/>
      <c r="BG123" s="279"/>
      <c r="BH123" s="279"/>
      <c r="BI123" s="279"/>
      <c r="BJ123" s="279"/>
      <c r="BK123" s="279"/>
      <c r="BL123" s="279"/>
      <c r="BM123" s="279"/>
      <c r="BN123" s="279"/>
      <c r="BO123" s="930" t="s">
        <v>472</v>
      </c>
      <c r="BP123" s="931"/>
      <c r="BQ123" s="885">
        <v>4629542</v>
      </c>
      <c r="BR123" s="886"/>
      <c r="BS123" s="886"/>
      <c r="BT123" s="886"/>
      <c r="BU123" s="886"/>
      <c r="BV123" s="886">
        <v>4628228</v>
      </c>
      <c r="BW123" s="886"/>
      <c r="BX123" s="886"/>
      <c r="BY123" s="886"/>
      <c r="BZ123" s="886"/>
      <c r="CA123" s="886">
        <v>5126525</v>
      </c>
      <c r="CB123" s="886"/>
      <c r="CC123" s="886"/>
      <c r="CD123" s="886"/>
      <c r="CE123" s="886"/>
      <c r="CF123" s="796"/>
      <c r="CG123" s="797"/>
      <c r="CH123" s="797"/>
      <c r="CI123" s="797"/>
      <c r="CJ123" s="887"/>
      <c r="CK123" s="922"/>
      <c r="CL123" s="908"/>
      <c r="CM123" s="908"/>
      <c r="CN123" s="908"/>
      <c r="CO123" s="909"/>
      <c r="CP123" s="888" t="s">
        <v>473</v>
      </c>
      <c r="CQ123" s="889"/>
      <c r="CR123" s="889"/>
      <c r="CS123" s="889"/>
      <c r="CT123" s="889"/>
      <c r="CU123" s="889"/>
      <c r="CV123" s="889"/>
      <c r="CW123" s="889"/>
      <c r="CX123" s="889"/>
      <c r="CY123" s="889"/>
      <c r="CZ123" s="889"/>
      <c r="DA123" s="889"/>
      <c r="DB123" s="889"/>
      <c r="DC123" s="889"/>
      <c r="DD123" s="889"/>
      <c r="DE123" s="889"/>
      <c r="DF123" s="890"/>
      <c r="DG123" s="829" t="s">
        <v>147</v>
      </c>
      <c r="DH123" s="830"/>
      <c r="DI123" s="830"/>
      <c r="DJ123" s="830"/>
      <c r="DK123" s="831"/>
      <c r="DL123" s="832" t="s">
        <v>397</v>
      </c>
      <c r="DM123" s="830"/>
      <c r="DN123" s="830"/>
      <c r="DO123" s="830"/>
      <c r="DP123" s="831"/>
      <c r="DQ123" s="832" t="s">
        <v>147</v>
      </c>
      <c r="DR123" s="830"/>
      <c r="DS123" s="830"/>
      <c r="DT123" s="830"/>
      <c r="DU123" s="831"/>
      <c r="DV123" s="877" t="s">
        <v>397</v>
      </c>
      <c r="DW123" s="878"/>
      <c r="DX123" s="878"/>
      <c r="DY123" s="878"/>
      <c r="DZ123" s="879"/>
    </row>
    <row r="124" spans="1:130" s="248" customFormat="1" ht="26.25" customHeight="1" thickBot="1" x14ac:dyDescent="0.25">
      <c r="A124" s="870"/>
      <c r="B124" s="871"/>
      <c r="C124" s="874" t="s">
        <v>458</v>
      </c>
      <c r="D124" s="875"/>
      <c r="E124" s="875"/>
      <c r="F124" s="875"/>
      <c r="G124" s="875"/>
      <c r="H124" s="875"/>
      <c r="I124" s="875"/>
      <c r="J124" s="875"/>
      <c r="K124" s="875"/>
      <c r="L124" s="875"/>
      <c r="M124" s="875"/>
      <c r="N124" s="875"/>
      <c r="O124" s="875"/>
      <c r="P124" s="875"/>
      <c r="Q124" s="875"/>
      <c r="R124" s="875"/>
      <c r="S124" s="875"/>
      <c r="T124" s="875"/>
      <c r="U124" s="875"/>
      <c r="V124" s="875"/>
      <c r="W124" s="875"/>
      <c r="X124" s="875"/>
      <c r="Y124" s="875"/>
      <c r="Z124" s="876"/>
      <c r="AA124" s="829" t="s">
        <v>147</v>
      </c>
      <c r="AB124" s="830"/>
      <c r="AC124" s="830"/>
      <c r="AD124" s="830"/>
      <c r="AE124" s="831"/>
      <c r="AF124" s="832" t="s">
        <v>147</v>
      </c>
      <c r="AG124" s="830"/>
      <c r="AH124" s="830"/>
      <c r="AI124" s="830"/>
      <c r="AJ124" s="831"/>
      <c r="AK124" s="832" t="s">
        <v>147</v>
      </c>
      <c r="AL124" s="830"/>
      <c r="AM124" s="830"/>
      <c r="AN124" s="830"/>
      <c r="AO124" s="831"/>
      <c r="AP124" s="877" t="s">
        <v>147</v>
      </c>
      <c r="AQ124" s="878"/>
      <c r="AR124" s="878"/>
      <c r="AS124" s="878"/>
      <c r="AT124" s="879"/>
      <c r="AU124" s="880" t="s">
        <v>474</v>
      </c>
      <c r="AV124" s="881"/>
      <c r="AW124" s="881"/>
      <c r="AX124" s="881"/>
      <c r="AY124" s="881"/>
      <c r="AZ124" s="881"/>
      <c r="BA124" s="881"/>
      <c r="BB124" s="881"/>
      <c r="BC124" s="881"/>
      <c r="BD124" s="881"/>
      <c r="BE124" s="881"/>
      <c r="BF124" s="881"/>
      <c r="BG124" s="881"/>
      <c r="BH124" s="881"/>
      <c r="BI124" s="881"/>
      <c r="BJ124" s="881"/>
      <c r="BK124" s="881"/>
      <c r="BL124" s="881"/>
      <c r="BM124" s="881"/>
      <c r="BN124" s="881"/>
      <c r="BO124" s="881"/>
      <c r="BP124" s="882"/>
      <c r="BQ124" s="883" t="s">
        <v>397</v>
      </c>
      <c r="BR124" s="884"/>
      <c r="BS124" s="884"/>
      <c r="BT124" s="884"/>
      <c r="BU124" s="884"/>
      <c r="BV124" s="884" t="s">
        <v>147</v>
      </c>
      <c r="BW124" s="884"/>
      <c r="BX124" s="884"/>
      <c r="BY124" s="884"/>
      <c r="BZ124" s="884"/>
      <c r="CA124" s="884" t="s">
        <v>397</v>
      </c>
      <c r="CB124" s="884"/>
      <c r="CC124" s="884"/>
      <c r="CD124" s="884"/>
      <c r="CE124" s="884"/>
      <c r="CF124" s="774"/>
      <c r="CG124" s="775"/>
      <c r="CH124" s="775"/>
      <c r="CI124" s="775"/>
      <c r="CJ124" s="915"/>
      <c r="CK124" s="923"/>
      <c r="CL124" s="923"/>
      <c r="CM124" s="923"/>
      <c r="CN124" s="923"/>
      <c r="CO124" s="924"/>
      <c r="CP124" s="888" t="s">
        <v>475</v>
      </c>
      <c r="CQ124" s="889"/>
      <c r="CR124" s="889"/>
      <c r="CS124" s="889"/>
      <c r="CT124" s="889"/>
      <c r="CU124" s="889"/>
      <c r="CV124" s="889"/>
      <c r="CW124" s="889"/>
      <c r="CX124" s="889"/>
      <c r="CY124" s="889"/>
      <c r="CZ124" s="889"/>
      <c r="DA124" s="889"/>
      <c r="DB124" s="889"/>
      <c r="DC124" s="889"/>
      <c r="DD124" s="889"/>
      <c r="DE124" s="889"/>
      <c r="DF124" s="890"/>
      <c r="DG124" s="812" t="s">
        <v>147</v>
      </c>
      <c r="DH124" s="813"/>
      <c r="DI124" s="813"/>
      <c r="DJ124" s="813"/>
      <c r="DK124" s="814"/>
      <c r="DL124" s="815" t="s">
        <v>147</v>
      </c>
      <c r="DM124" s="813"/>
      <c r="DN124" s="813"/>
      <c r="DO124" s="813"/>
      <c r="DP124" s="814"/>
      <c r="DQ124" s="815" t="s">
        <v>397</v>
      </c>
      <c r="DR124" s="813"/>
      <c r="DS124" s="813"/>
      <c r="DT124" s="813"/>
      <c r="DU124" s="814"/>
      <c r="DV124" s="901" t="s">
        <v>397</v>
      </c>
      <c r="DW124" s="902"/>
      <c r="DX124" s="902"/>
      <c r="DY124" s="902"/>
      <c r="DZ124" s="903"/>
    </row>
    <row r="125" spans="1:130" s="248" customFormat="1" ht="26.25" customHeight="1" x14ac:dyDescent="0.2">
      <c r="A125" s="870"/>
      <c r="B125" s="871"/>
      <c r="C125" s="874" t="s">
        <v>460</v>
      </c>
      <c r="D125" s="875"/>
      <c r="E125" s="875"/>
      <c r="F125" s="875"/>
      <c r="G125" s="875"/>
      <c r="H125" s="875"/>
      <c r="I125" s="875"/>
      <c r="J125" s="875"/>
      <c r="K125" s="875"/>
      <c r="L125" s="875"/>
      <c r="M125" s="875"/>
      <c r="N125" s="875"/>
      <c r="O125" s="875"/>
      <c r="P125" s="875"/>
      <c r="Q125" s="875"/>
      <c r="R125" s="875"/>
      <c r="S125" s="875"/>
      <c r="T125" s="875"/>
      <c r="U125" s="875"/>
      <c r="V125" s="875"/>
      <c r="W125" s="875"/>
      <c r="X125" s="875"/>
      <c r="Y125" s="875"/>
      <c r="Z125" s="876"/>
      <c r="AA125" s="829" t="s">
        <v>147</v>
      </c>
      <c r="AB125" s="830"/>
      <c r="AC125" s="830"/>
      <c r="AD125" s="830"/>
      <c r="AE125" s="831"/>
      <c r="AF125" s="832" t="s">
        <v>147</v>
      </c>
      <c r="AG125" s="830"/>
      <c r="AH125" s="830"/>
      <c r="AI125" s="830"/>
      <c r="AJ125" s="831"/>
      <c r="AK125" s="832" t="s">
        <v>397</v>
      </c>
      <c r="AL125" s="830"/>
      <c r="AM125" s="830"/>
      <c r="AN125" s="830"/>
      <c r="AO125" s="831"/>
      <c r="AP125" s="877" t="s">
        <v>147</v>
      </c>
      <c r="AQ125" s="878"/>
      <c r="AR125" s="878"/>
      <c r="AS125" s="878"/>
      <c r="AT125" s="87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4" t="s">
        <v>476</v>
      </c>
      <c r="CL125" s="905"/>
      <c r="CM125" s="905"/>
      <c r="CN125" s="905"/>
      <c r="CO125" s="906"/>
      <c r="CP125" s="913" t="s">
        <v>477</v>
      </c>
      <c r="CQ125" s="858"/>
      <c r="CR125" s="858"/>
      <c r="CS125" s="858"/>
      <c r="CT125" s="858"/>
      <c r="CU125" s="858"/>
      <c r="CV125" s="858"/>
      <c r="CW125" s="858"/>
      <c r="CX125" s="858"/>
      <c r="CY125" s="858"/>
      <c r="CZ125" s="858"/>
      <c r="DA125" s="858"/>
      <c r="DB125" s="858"/>
      <c r="DC125" s="858"/>
      <c r="DD125" s="858"/>
      <c r="DE125" s="858"/>
      <c r="DF125" s="859"/>
      <c r="DG125" s="914" t="s">
        <v>147</v>
      </c>
      <c r="DH125" s="895"/>
      <c r="DI125" s="895"/>
      <c r="DJ125" s="895"/>
      <c r="DK125" s="895"/>
      <c r="DL125" s="895" t="s">
        <v>147</v>
      </c>
      <c r="DM125" s="895"/>
      <c r="DN125" s="895"/>
      <c r="DO125" s="895"/>
      <c r="DP125" s="895"/>
      <c r="DQ125" s="895" t="s">
        <v>147</v>
      </c>
      <c r="DR125" s="895"/>
      <c r="DS125" s="895"/>
      <c r="DT125" s="895"/>
      <c r="DU125" s="895"/>
      <c r="DV125" s="896" t="s">
        <v>147</v>
      </c>
      <c r="DW125" s="896"/>
      <c r="DX125" s="896"/>
      <c r="DY125" s="896"/>
      <c r="DZ125" s="897"/>
    </row>
    <row r="126" spans="1:130" s="248" customFormat="1" ht="26.25" customHeight="1" thickBot="1" x14ac:dyDescent="0.25">
      <c r="A126" s="870"/>
      <c r="B126" s="871"/>
      <c r="C126" s="874" t="s">
        <v>462</v>
      </c>
      <c r="D126" s="875"/>
      <c r="E126" s="875"/>
      <c r="F126" s="875"/>
      <c r="G126" s="875"/>
      <c r="H126" s="875"/>
      <c r="I126" s="875"/>
      <c r="J126" s="875"/>
      <c r="K126" s="875"/>
      <c r="L126" s="875"/>
      <c r="M126" s="875"/>
      <c r="N126" s="875"/>
      <c r="O126" s="875"/>
      <c r="P126" s="875"/>
      <c r="Q126" s="875"/>
      <c r="R126" s="875"/>
      <c r="S126" s="875"/>
      <c r="T126" s="875"/>
      <c r="U126" s="875"/>
      <c r="V126" s="875"/>
      <c r="W126" s="875"/>
      <c r="X126" s="875"/>
      <c r="Y126" s="875"/>
      <c r="Z126" s="876"/>
      <c r="AA126" s="829" t="s">
        <v>147</v>
      </c>
      <c r="AB126" s="830"/>
      <c r="AC126" s="830"/>
      <c r="AD126" s="830"/>
      <c r="AE126" s="831"/>
      <c r="AF126" s="832" t="s">
        <v>397</v>
      </c>
      <c r="AG126" s="830"/>
      <c r="AH126" s="830"/>
      <c r="AI126" s="830"/>
      <c r="AJ126" s="831"/>
      <c r="AK126" s="832" t="s">
        <v>147</v>
      </c>
      <c r="AL126" s="830"/>
      <c r="AM126" s="830"/>
      <c r="AN126" s="830"/>
      <c r="AO126" s="831"/>
      <c r="AP126" s="877" t="s">
        <v>147</v>
      </c>
      <c r="AQ126" s="878"/>
      <c r="AR126" s="878"/>
      <c r="AS126" s="878"/>
      <c r="AT126" s="87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7"/>
      <c r="CL126" s="908"/>
      <c r="CM126" s="908"/>
      <c r="CN126" s="908"/>
      <c r="CO126" s="909"/>
      <c r="CP126" s="865" t="s">
        <v>478</v>
      </c>
      <c r="CQ126" s="800"/>
      <c r="CR126" s="800"/>
      <c r="CS126" s="800"/>
      <c r="CT126" s="800"/>
      <c r="CU126" s="800"/>
      <c r="CV126" s="800"/>
      <c r="CW126" s="800"/>
      <c r="CX126" s="800"/>
      <c r="CY126" s="800"/>
      <c r="CZ126" s="800"/>
      <c r="DA126" s="800"/>
      <c r="DB126" s="800"/>
      <c r="DC126" s="800"/>
      <c r="DD126" s="800"/>
      <c r="DE126" s="800"/>
      <c r="DF126" s="801"/>
      <c r="DG126" s="866" t="s">
        <v>147</v>
      </c>
      <c r="DH126" s="867"/>
      <c r="DI126" s="867"/>
      <c r="DJ126" s="867"/>
      <c r="DK126" s="867"/>
      <c r="DL126" s="867" t="s">
        <v>147</v>
      </c>
      <c r="DM126" s="867"/>
      <c r="DN126" s="867"/>
      <c r="DO126" s="867"/>
      <c r="DP126" s="867"/>
      <c r="DQ126" s="867" t="s">
        <v>147</v>
      </c>
      <c r="DR126" s="867"/>
      <c r="DS126" s="867"/>
      <c r="DT126" s="867"/>
      <c r="DU126" s="867"/>
      <c r="DV126" s="844" t="s">
        <v>147</v>
      </c>
      <c r="DW126" s="844"/>
      <c r="DX126" s="844"/>
      <c r="DY126" s="844"/>
      <c r="DZ126" s="845"/>
    </row>
    <row r="127" spans="1:130" s="248" customFormat="1" ht="26.25" customHeight="1" x14ac:dyDescent="0.2">
      <c r="A127" s="872"/>
      <c r="B127" s="873"/>
      <c r="C127" s="891" t="s">
        <v>479</v>
      </c>
      <c r="D127" s="892"/>
      <c r="E127" s="892"/>
      <c r="F127" s="892"/>
      <c r="G127" s="892"/>
      <c r="H127" s="892"/>
      <c r="I127" s="892"/>
      <c r="J127" s="892"/>
      <c r="K127" s="892"/>
      <c r="L127" s="892"/>
      <c r="M127" s="892"/>
      <c r="N127" s="892"/>
      <c r="O127" s="892"/>
      <c r="P127" s="892"/>
      <c r="Q127" s="892"/>
      <c r="R127" s="892"/>
      <c r="S127" s="892"/>
      <c r="T127" s="892"/>
      <c r="U127" s="892"/>
      <c r="V127" s="892"/>
      <c r="W127" s="892"/>
      <c r="X127" s="892"/>
      <c r="Y127" s="892"/>
      <c r="Z127" s="893"/>
      <c r="AA127" s="829" t="s">
        <v>147</v>
      </c>
      <c r="AB127" s="830"/>
      <c r="AC127" s="830"/>
      <c r="AD127" s="830"/>
      <c r="AE127" s="831"/>
      <c r="AF127" s="832" t="s">
        <v>147</v>
      </c>
      <c r="AG127" s="830"/>
      <c r="AH127" s="830"/>
      <c r="AI127" s="830"/>
      <c r="AJ127" s="831"/>
      <c r="AK127" s="832" t="s">
        <v>147</v>
      </c>
      <c r="AL127" s="830"/>
      <c r="AM127" s="830"/>
      <c r="AN127" s="830"/>
      <c r="AO127" s="831"/>
      <c r="AP127" s="877" t="s">
        <v>147</v>
      </c>
      <c r="AQ127" s="878"/>
      <c r="AR127" s="878"/>
      <c r="AS127" s="878"/>
      <c r="AT127" s="879"/>
      <c r="AU127" s="284"/>
      <c r="AV127" s="284"/>
      <c r="AW127" s="284"/>
      <c r="AX127" s="894" t="s">
        <v>480</v>
      </c>
      <c r="AY127" s="862"/>
      <c r="AZ127" s="862"/>
      <c r="BA127" s="862"/>
      <c r="BB127" s="862"/>
      <c r="BC127" s="862"/>
      <c r="BD127" s="862"/>
      <c r="BE127" s="863"/>
      <c r="BF127" s="861" t="s">
        <v>481</v>
      </c>
      <c r="BG127" s="862"/>
      <c r="BH127" s="862"/>
      <c r="BI127" s="862"/>
      <c r="BJ127" s="862"/>
      <c r="BK127" s="862"/>
      <c r="BL127" s="863"/>
      <c r="BM127" s="861" t="s">
        <v>482</v>
      </c>
      <c r="BN127" s="862"/>
      <c r="BO127" s="862"/>
      <c r="BP127" s="862"/>
      <c r="BQ127" s="862"/>
      <c r="BR127" s="862"/>
      <c r="BS127" s="863"/>
      <c r="BT127" s="861" t="s">
        <v>483</v>
      </c>
      <c r="BU127" s="862"/>
      <c r="BV127" s="862"/>
      <c r="BW127" s="862"/>
      <c r="BX127" s="862"/>
      <c r="BY127" s="862"/>
      <c r="BZ127" s="864"/>
      <c r="CA127" s="284"/>
      <c r="CB127" s="284"/>
      <c r="CC127" s="284"/>
      <c r="CD127" s="285"/>
      <c r="CE127" s="285"/>
      <c r="CF127" s="285"/>
      <c r="CG127" s="282"/>
      <c r="CH127" s="282"/>
      <c r="CI127" s="282"/>
      <c r="CJ127" s="283"/>
      <c r="CK127" s="907"/>
      <c r="CL127" s="908"/>
      <c r="CM127" s="908"/>
      <c r="CN127" s="908"/>
      <c r="CO127" s="909"/>
      <c r="CP127" s="865" t="s">
        <v>484</v>
      </c>
      <c r="CQ127" s="800"/>
      <c r="CR127" s="800"/>
      <c r="CS127" s="800"/>
      <c r="CT127" s="800"/>
      <c r="CU127" s="800"/>
      <c r="CV127" s="800"/>
      <c r="CW127" s="800"/>
      <c r="CX127" s="800"/>
      <c r="CY127" s="800"/>
      <c r="CZ127" s="800"/>
      <c r="DA127" s="800"/>
      <c r="DB127" s="800"/>
      <c r="DC127" s="800"/>
      <c r="DD127" s="800"/>
      <c r="DE127" s="800"/>
      <c r="DF127" s="801"/>
      <c r="DG127" s="866" t="s">
        <v>147</v>
      </c>
      <c r="DH127" s="867"/>
      <c r="DI127" s="867"/>
      <c r="DJ127" s="867"/>
      <c r="DK127" s="867"/>
      <c r="DL127" s="867" t="s">
        <v>397</v>
      </c>
      <c r="DM127" s="867"/>
      <c r="DN127" s="867"/>
      <c r="DO127" s="867"/>
      <c r="DP127" s="867"/>
      <c r="DQ127" s="867" t="s">
        <v>147</v>
      </c>
      <c r="DR127" s="867"/>
      <c r="DS127" s="867"/>
      <c r="DT127" s="867"/>
      <c r="DU127" s="867"/>
      <c r="DV127" s="844" t="s">
        <v>147</v>
      </c>
      <c r="DW127" s="844"/>
      <c r="DX127" s="844"/>
      <c r="DY127" s="844"/>
      <c r="DZ127" s="845"/>
    </row>
    <row r="128" spans="1:130" s="248" customFormat="1" ht="26.25" customHeight="1" thickBot="1" x14ac:dyDescent="0.25">
      <c r="A128" s="846" t="s">
        <v>485</v>
      </c>
      <c r="B128" s="847"/>
      <c r="C128" s="847"/>
      <c r="D128" s="847"/>
      <c r="E128" s="847"/>
      <c r="F128" s="847"/>
      <c r="G128" s="847"/>
      <c r="H128" s="847"/>
      <c r="I128" s="847"/>
      <c r="J128" s="847"/>
      <c r="K128" s="847"/>
      <c r="L128" s="847"/>
      <c r="M128" s="847"/>
      <c r="N128" s="847"/>
      <c r="O128" s="847"/>
      <c r="P128" s="847"/>
      <c r="Q128" s="847"/>
      <c r="R128" s="847"/>
      <c r="S128" s="847"/>
      <c r="T128" s="847"/>
      <c r="U128" s="847"/>
      <c r="V128" s="847"/>
      <c r="W128" s="848" t="s">
        <v>486</v>
      </c>
      <c r="X128" s="848"/>
      <c r="Y128" s="848"/>
      <c r="Z128" s="849"/>
      <c r="AA128" s="850">
        <v>49792</v>
      </c>
      <c r="AB128" s="851"/>
      <c r="AC128" s="851"/>
      <c r="AD128" s="851"/>
      <c r="AE128" s="852"/>
      <c r="AF128" s="853">
        <v>46868</v>
      </c>
      <c r="AG128" s="851"/>
      <c r="AH128" s="851"/>
      <c r="AI128" s="851"/>
      <c r="AJ128" s="852"/>
      <c r="AK128" s="853">
        <v>48485</v>
      </c>
      <c r="AL128" s="851"/>
      <c r="AM128" s="851"/>
      <c r="AN128" s="851"/>
      <c r="AO128" s="852"/>
      <c r="AP128" s="854"/>
      <c r="AQ128" s="855"/>
      <c r="AR128" s="855"/>
      <c r="AS128" s="855"/>
      <c r="AT128" s="856"/>
      <c r="AU128" s="284"/>
      <c r="AV128" s="284"/>
      <c r="AW128" s="284"/>
      <c r="AX128" s="857" t="s">
        <v>487</v>
      </c>
      <c r="AY128" s="858"/>
      <c r="AZ128" s="858"/>
      <c r="BA128" s="858"/>
      <c r="BB128" s="858"/>
      <c r="BC128" s="858"/>
      <c r="BD128" s="858"/>
      <c r="BE128" s="859"/>
      <c r="BF128" s="836" t="s">
        <v>147</v>
      </c>
      <c r="BG128" s="837"/>
      <c r="BH128" s="837"/>
      <c r="BI128" s="837"/>
      <c r="BJ128" s="837"/>
      <c r="BK128" s="837"/>
      <c r="BL128" s="860"/>
      <c r="BM128" s="836">
        <v>15</v>
      </c>
      <c r="BN128" s="837"/>
      <c r="BO128" s="837"/>
      <c r="BP128" s="837"/>
      <c r="BQ128" s="837"/>
      <c r="BR128" s="837"/>
      <c r="BS128" s="860"/>
      <c r="BT128" s="836">
        <v>20</v>
      </c>
      <c r="BU128" s="837"/>
      <c r="BV128" s="837"/>
      <c r="BW128" s="837"/>
      <c r="BX128" s="837"/>
      <c r="BY128" s="837"/>
      <c r="BZ128" s="838"/>
      <c r="CA128" s="285"/>
      <c r="CB128" s="285"/>
      <c r="CC128" s="285"/>
      <c r="CD128" s="285"/>
      <c r="CE128" s="285"/>
      <c r="CF128" s="285"/>
      <c r="CG128" s="282"/>
      <c r="CH128" s="282"/>
      <c r="CI128" s="282"/>
      <c r="CJ128" s="283"/>
      <c r="CK128" s="910"/>
      <c r="CL128" s="911"/>
      <c r="CM128" s="911"/>
      <c r="CN128" s="911"/>
      <c r="CO128" s="912"/>
      <c r="CP128" s="839" t="s">
        <v>488</v>
      </c>
      <c r="CQ128" s="778"/>
      <c r="CR128" s="778"/>
      <c r="CS128" s="778"/>
      <c r="CT128" s="778"/>
      <c r="CU128" s="778"/>
      <c r="CV128" s="778"/>
      <c r="CW128" s="778"/>
      <c r="CX128" s="778"/>
      <c r="CY128" s="778"/>
      <c r="CZ128" s="778"/>
      <c r="DA128" s="778"/>
      <c r="DB128" s="778"/>
      <c r="DC128" s="778"/>
      <c r="DD128" s="778"/>
      <c r="DE128" s="778"/>
      <c r="DF128" s="779"/>
      <c r="DG128" s="840" t="s">
        <v>147</v>
      </c>
      <c r="DH128" s="841"/>
      <c r="DI128" s="841"/>
      <c r="DJ128" s="841"/>
      <c r="DK128" s="841"/>
      <c r="DL128" s="841" t="s">
        <v>147</v>
      </c>
      <c r="DM128" s="841"/>
      <c r="DN128" s="841"/>
      <c r="DO128" s="841"/>
      <c r="DP128" s="841"/>
      <c r="DQ128" s="841" t="s">
        <v>147</v>
      </c>
      <c r="DR128" s="841"/>
      <c r="DS128" s="841"/>
      <c r="DT128" s="841"/>
      <c r="DU128" s="841"/>
      <c r="DV128" s="842" t="s">
        <v>147</v>
      </c>
      <c r="DW128" s="842"/>
      <c r="DX128" s="842"/>
      <c r="DY128" s="842"/>
      <c r="DZ128" s="843"/>
    </row>
    <row r="129" spans="1:131" s="248" customFormat="1" ht="26.25" customHeight="1" x14ac:dyDescent="0.2">
      <c r="A129" s="824" t="s">
        <v>107</v>
      </c>
      <c r="B129" s="825"/>
      <c r="C129" s="825"/>
      <c r="D129" s="825"/>
      <c r="E129" s="825"/>
      <c r="F129" s="825"/>
      <c r="G129" s="825"/>
      <c r="H129" s="825"/>
      <c r="I129" s="825"/>
      <c r="J129" s="825"/>
      <c r="K129" s="825"/>
      <c r="L129" s="825"/>
      <c r="M129" s="825"/>
      <c r="N129" s="825"/>
      <c r="O129" s="825"/>
      <c r="P129" s="825"/>
      <c r="Q129" s="825"/>
      <c r="R129" s="825"/>
      <c r="S129" s="825"/>
      <c r="T129" s="825"/>
      <c r="U129" s="825"/>
      <c r="V129" s="825"/>
      <c r="W129" s="826" t="s">
        <v>489</v>
      </c>
      <c r="X129" s="827"/>
      <c r="Y129" s="827"/>
      <c r="Z129" s="828"/>
      <c r="AA129" s="829">
        <v>1805577</v>
      </c>
      <c r="AB129" s="830"/>
      <c r="AC129" s="830"/>
      <c r="AD129" s="830"/>
      <c r="AE129" s="831"/>
      <c r="AF129" s="832">
        <v>1794462</v>
      </c>
      <c r="AG129" s="830"/>
      <c r="AH129" s="830"/>
      <c r="AI129" s="830"/>
      <c r="AJ129" s="831"/>
      <c r="AK129" s="832">
        <v>1881761</v>
      </c>
      <c r="AL129" s="830"/>
      <c r="AM129" s="830"/>
      <c r="AN129" s="830"/>
      <c r="AO129" s="831"/>
      <c r="AP129" s="833"/>
      <c r="AQ129" s="834"/>
      <c r="AR129" s="834"/>
      <c r="AS129" s="834"/>
      <c r="AT129" s="835"/>
      <c r="AU129" s="286"/>
      <c r="AV129" s="286"/>
      <c r="AW129" s="286"/>
      <c r="AX129" s="799" t="s">
        <v>490</v>
      </c>
      <c r="AY129" s="800"/>
      <c r="AZ129" s="800"/>
      <c r="BA129" s="800"/>
      <c r="BB129" s="800"/>
      <c r="BC129" s="800"/>
      <c r="BD129" s="800"/>
      <c r="BE129" s="801"/>
      <c r="BF129" s="819" t="s">
        <v>147</v>
      </c>
      <c r="BG129" s="820"/>
      <c r="BH129" s="820"/>
      <c r="BI129" s="820"/>
      <c r="BJ129" s="820"/>
      <c r="BK129" s="820"/>
      <c r="BL129" s="821"/>
      <c r="BM129" s="819">
        <v>20</v>
      </c>
      <c r="BN129" s="820"/>
      <c r="BO129" s="820"/>
      <c r="BP129" s="820"/>
      <c r="BQ129" s="820"/>
      <c r="BR129" s="820"/>
      <c r="BS129" s="821"/>
      <c r="BT129" s="819">
        <v>30</v>
      </c>
      <c r="BU129" s="822"/>
      <c r="BV129" s="822"/>
      <c r="BW129" s="822"/>
      <c r="BX129" s="822"/>
      <c r="BY129" s="822"/>
      <c r="BZ129" s="82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4" t="s">
        <v>491</v>
      </c>
      <c r="B130" s="825"/>
      <c r="C130" s="825"/>
      <c r="D130" s="825"/>
      <c r="E130" s="825"/>
      <c r="F130" s="825"/>
      <c r="G130" s="825"/>
      <c r="H130" s="825"/>
      <c r="I130" s="825"/>
      <c r="J130" s="825"/>
      <c r="K130" s="825"/>
      <c r="L130" s="825"/>
      <c r="M130" s="825"/>
      <c r="N130" s="825"/>
      <c r="O130" s="825"/>
      <c r="P130" s="825"/>
      <c r="Q130" s="825"/>
      <c r="R130" s="825"/>
      <c r="S130" s="825"/>
      <c r="T130" s="825"/>
      <c r="U130" s="825"/>
      <c r="V130" s="825"/>
      <c r="W130" s="826" t="s">
        <v>492</v>
      </c>
      <c r="X130" s="827"/>
      <c r="Y130" s="827"/>
      <c r="Z130" s="828"/>
      <c r="AA130" s="829">
        <v>198139</v>
      </c>
      <c r="AB130" s="830"/>
      <c r="AC130" s="830"/>
      <c r="AD130" s="830"/>
      <c r="AE130" s="831"/>
      <c r="AF130" s="832">
        <v>189546</v>
      </c>
      <c r="AG130" s="830"/>
      <c r="AH130" s="830"/>
      <c r="AI130" s="830"/>
      <c r="AJ130" s="831"/>
      <c r="AK130" s="832">
        <v>181881</v>
      </c>
      <c r="AL130" s="830"/>
      <c r="AM130" s="830"/>
      <c r="AN130" s="830"/>
      <c r="AO130" s="831"/>
      <c r="AP130" s="833"/>
      <c r="AQ130" s="834"/>
      <c r="AR130" s="834"/>
      <c r="AS130" s="834"/>
      <c r="AT130" s="835"/>
      <c r="AU130" s="286"/>
      <c r="AV130" s="286"/>
      <c r="AW130" s="286"/>
      <c r="AX130" s="799" t="s">
        <v>493</v>
      </c>
      <c r="AY130" s="800"/>
      <c r="AZ130" s="800"/>
      <c r="BA130" s="800"/>
      <c r="BB130" s="800"/>
      <c r="BC130" s="800"/>
      <c r="BD130" s="800"/>
      <c r="BE130" s="801"/>
      <c r="BF130" s="802">
        <v>2.2000000000000002</v>
      </c>
      <c r="BG130" s="803"/>
      <c r="BH130" s="803"/>
      <c r="BI130" s="803"/>
      <c r="BJ130" s="803"/>
      <c r="BK130" s="803"/>
      <c r="BL130" s="804"/>
      <c r="BM130" s="802">
        <v>25</v>
      </c>
      <c r="BN130" s="803"/>
      <c r="BO130" s="803"/>
      <c r="BP130" s="803"/>
      <c r="BQ130" s="803"/>
      <c r="BR130" s="803"/>
      <c r="BS130" s="804"/>
      <c r="BT130" s="802">
        <v>35</v>
      </c>
      <c r="BU130" s="805"/>
      <c r="BV130" s="805"/>
      <c r="BW130" s="805"/>
      <c r="BX130" s="805"/>
      <c r="BY130" s="805"/>
      <c r="BZ130" s="80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7"/>
      <c r="B131" s="808"/>
      <c r="C131" s="808"/>
      <c r="D131" s="808"/>
      <c r="E131" s="808"/>
      <c r="F131" s="808"/>
      <c r="G131" s="808"/>
      <c r="H131" s="808"/>
      <c r="I131" s="808"/>
      <c r="J131" s="808"/>
      <c r="K131" s="808"/>
      <c r="L131" s="808"/>
      <c r="M131" s="808"/>
      <c r="N131" s="808"/>
      <c r="O131" s="808"/>
      <c r="P131" s="808"/>
      <c r="Q131" s="808"/>
      <c r="R131" s="808"/>
      <c r="S131" s="808"/>
      <c r="T131" s="808"/>
      <c r="U131" s="808"/>
      <c r="V131" s="808"/>
      <c r="W131" s="809" t="s">
        <v>494</v>
      </c>
      <c r="X131" s="810"/>
      <c r="Y131" s="810"/>
      <c r="Z131" s="811"/>
      <c r="AA131" s="812">
        <v>1607438</v>
      </c>
      <c r="AB131" s="813"/>
      <c r="AC131" s="813"/>
      <c r="AD131" s="813"/>
      <c r="AE131" s="814"/>
      <c r="AF131" s="815">
        <v>1604916</v>
      </c>
      <c r="AG131" s="813"/>
      <c r="AH131" s="813"/>
      <c r="AI131" s="813"/>
      <c r="AJ131" s="814"/>
      <c r="AK131" s="815">
        <v>1699880</v>
      </c>
      <c r="AL131" s="813"/>
      <c r="AM131" s="813"/>
      <c r="AN131" s="813"/>
      <c r="AO131" s="814"/>
      <c r="AP131" s="816"/>
      <c r="AQ131" s="817"/>
      <c r="AR131" s="817"/>
      <c r="AS131" s="817"/>
      <c r="AT131" s="818"/>
      <c r="AU131" s="286"/>
      <c r="AV131" s="286"/>
      <c r="AW131" s="286"/>
      <c r="AX131" s="777" t="s">
        <v>495</v>
      </c>
      <c r="AY131" s="778"/>
      <c r="AZ131" s="778"/>
      <c r="BA131" s="778"/>
      <c r="BB131" s="778"/>
      <c r="BC131" s="778"/>
      <c r="BD131" s="778"/>
      <c r="BE131" s="779"/>
      <c r="BF131" s="780" t="s">
        <v>147</v>
      </c>
      <c r="BG131" s="781"/>
      <c r="BH131" s="781"/>
      <c r="BI131" s="781"/>
      <c r="BJ131" s="781"/>
      <c r="BK131" s="781"/>
      <c r="BL131" s="782"/>
      <c r="BM131" s="780">
        <v>350</v>
      </c>
      <c r="BN131" s="781"/>
      <c r="BO131" s="781"/>
      <c r="BP131" s="781"/>
      <c r="BQ131" s="781"/>
      <c r="BR131" s="781"/>
      <c r="BS131" s="782"/>
      <c r="BT131" s="783"/>
      <c r="BU131" s="784"/>
      <c r="BV131" s="784"/>
      <c r="BW131" s="784"/>
      <c r="BX131" s="784"/>
      <c r="BY131" s="784"/>
      <c r="BZ131" s="785"/>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6" t="s">
        <v>496</v>
      </c>
      <c r="B132" s="787"/>
      <c r="C132" s="787"/>
      <c r="D132" s="787"/>
      <c r="E132" s="787"/>
      <c r="F132" s="787"/>
      <c r="G132" s="787"/>
      <c r="H132" s="787"/>
      <c r="I132" s="787"/>
      <c r="J132" s="787"/>
      <c r="K132" s="787"/>
      <c r="L132" s="787"/>
      <c r="M132" s="787"/>
      <c r="N132" s="787"/>
      <c r="O132" s="787"/>
      <c r="P132" s="787"/>
      <c r="Q132" s="787"/>
      <c r="R132" s="787"/>
      <c r="S132" s="787"/>
      <c r="T132" s="787"/>
      <c r="U132" s="787"/>
      <c r="V132" s="790" t="s">
        <v>497</v>
      </c>
      <c r="W132" s="790"/>
      <c r="X132" s="790"/>
      <c r="Y132" s="790"/>
      <c r="Z132" s="791"/>
      <c r="AA132" s="792">
        <v>1.2322714779999999</v>
      </c>
      <c r="AB132" s="793"/>
      <c r="AC132" s="793"/>
      <c r="AD132" s="793"/>
      <c r="AE132" s="794"/>
      <c r="AF132" s="795">
        <v>2.7214508419999999</v>
      </c>
      <c r="AG132" s="793"/>
      <c r="AH132" s="793"/>
      <c r="AI132" s="793"/>
      <c r="AJ132" s="794"/>
      <c r="AK132" s="795">
        <v>2.853495541</v>
      </c>
      <c r="AL132" s="793"/>
      <c r="AM132" s="793"/>
      <c r="AN132" s="793"/>
      <c r="AO132" s="794"/>
      <c r="AP132" s="796"/>
      <c r="AQ132" s="797"/>
      <c r="AR132" s="797"/>
      <c r="AS132" s="797"/>
      <c r="AT132" s="7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8"/>
      <c r="B133" s="789"/>
      <c r="C133" s="789"/>
      <c r="D133" s="789"/>
      <c r="E133" s="789"/>
      <c r="F133" s="789"/>
      <c r="G133" s="789"/>
      <c r="H133" s="789"/>
      <c r="I133" s="789"/>
      <c r="J133" s="789"/>
      <c r="K133" s="789"/>
      <c r="L133" s="789"/>
      <c r="M133" s="789"/>
      <c r="N133" s="789"/>
      <c r="O133" s="789"/>
      <c r="P133" s="789"/>
      <c r="Q133" s="789"/>
      <c r="R133" s="789"/>
      <c r="S133" s="789"/>
      <c r="T133" s="789"/>
      <c r="U133" s="789"/>
      <c r="V133" s="769" t="s">
        <v>498</v>
      </c>
      <c r="W133" s="769"/>
      <c r="X133" s="769"/>
      <c r="Y133" s="769"/>
      <c r="Z133" s="770"/>
      <c r="AA133" s="771">
        <v>3.8</v>
      </c>
      <c r="AB133" s="772"/>
      <c r="AC133" s="772"/>
      <c r="AD133" s="772"/>
      <c r="AE133" s="773"/>
      <c r="AF133" s="771">
        <v>3.2</v>
      </c>
      <c r="AG133" s="772"/>
      <c r="AH133" s="772"/>
      <c r="AI133" s="772"/>
      <c r="AJ133" s="773"/>
      <c r="AK133" s="771">
        <v>2.2000000000000002</v>
      </c>
      <c r="AL133" s="772"/>
      <c r="AM133" s="772"/>
      <c r="AN133" s="772"/>
      <c r="AO133" s="773"/>
      <c r="AP133" s="774"/>
      <c r="AQ133" s="775"/>
      <c r="AR133" s="775"/>
      <c r="AS133" s="775"/>
      <c r="AT133" s="77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9/+1KrmnxnB2XBi+I3VD3oLYHhn80lErCcZ8hBggM+pWTdlynxQwXQZsL9cZZtjY6aNQrm53oUvOo5+6Us2A==" saltValue="SwLQThnsvjNNmupzst9h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499</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jH6pjZxjNixUkGmchNir3OmMgdHMlIfmrGSL5xaEBgVQKzl+qWuD9PBM9U9+ekVBnA9BTzojQ9FJvSDY4J6arw==" saltValue="XU3oyxlSckGTtxsVs1TDrw=="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dp4EJkgiWQ4vX6I6FdCarg5CubdAN4VVcbvV3nk+BNUKIx+twwjCdFO797h567AbI/s+QsGHS9i/MEWfx64BQ==" saltValue="1iSnZyyoJjAWEWbsRIS/xg==" spinCount="100000" sheet="1" objects="1" scenarios="1"/>
  <dataConsolidate/>
  <phoneticPr fontId="2"/>
  <printOptions horizontalCentered="1" verticalCentered="1"/>
  <pageMargins left="0" right="0" top="0" bottom="0" header="0" footer="0"/>
  <pageSetup paperSize="8" scale="65"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2" t="s">
        <v>502</v>
      </c>
      <c r="AP7" s="305"/>
      <c r="AQ7" s="306" t="s">
        <v>503</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3"/>
      <c r="AP8" s="311" t="s">
        <v>504</v>
      </c>
      <c r="AQ8" s="312" t="s">
        <v>505</v>
      </c>
      <c r="AR8" s="313" t="s">
        <v>506</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3" t="s">
        <v>507</v>
      </c>
      <c r="AL9" s="1194"/>
      <c r="AM9" s="1194"/>
      <c r="AN9" s="1195"/>
      <c r="AO9" s="314">
        <v>657549</v>
      </c>
      <c r="AP9" s="314">
        <v>172540</v>
      </c>
      <c r="AQ9" s="315">
        <v>224098</v>
      </c>
      <c r="AR9" s="316">
        <v>-23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3" t="s">
        <v>508</v>
      </c>
      <c r="AL10" s="1194"/>
      <c r="AM10" s="1194"/>
      <c r="AN10" s="1195"/>
      <c r="AO10" s="317">
        <v>188468</v>
      </c>
      <c r="AP10" s="317">
        <v>49454</v>
      </c>
      <c r="AQ10" s="318">
        <v>32087</v>
      </c>
      <c r="AR10" s="319">
        <v>54.1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3" t="s">
        <v>509</v>
      </c>
      <c r="AL11" s="1194"/>
      <c r="AM11" s="1194"/>
      <c r="AN11" s="1195"/>
      <c r="AO11" s="317" t="s">
        <v>510</v>
      </c>
      <c r="AP11" s="317" t="s">
        <v>510</v>
      </c>
      <c r="AQ11" s="318">
        <v>3587</v>
      </c>
      <c r="AR11" s="319" t="s">
        <v>510</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3" t="s">
        <v>511</v>
      </c>
      <c r="AL12" s="1194"/>
      <c r="AM12" s="1194"/>
      <c r="AN12" s="1195"/>
      <c r="AO12" s="317" t="s">
        <v>510</v>
      </c>
      <c r="AP12" s="317" t="s">
        <v>510</v>
      </c>
      <c r="AQ12" s="318" t="s">
        <v>510</v>
      </c>
      <c r="AR12" s="319" t="s">
        <v>510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3" t="s">
        <v>512</v>
      </c>
      <c r="AL13" s="1194"/>
      <c r="AM13" s="1194"/>
      <c r="AN13" s="1195"/>
      <c r="AO13" s="317">
        <v>13270</v>
      </c>
      <c r="AP13" s="317">
        <v>3482</v>
      </c>
      <c r="AQ13" s="318">
        <v>11579</v>
      </c>
      <c r="AR13" s="319">
        <v>-69.900000000000006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3" t="s">
        <v>513</v>
      </c>
      <c r="AL14" s="1194"/>
      <c r="AM14" s="1194"/>
      <c r="AN14" s="1195"/>
      <c r="AO14" s="317">
        <v>37003</v>
      </c>
      <c r="AP14" s="317">
        <v>9710</v>
      </c>
      <c r="AQ14" s="318">
        <v>4496</v>
      </c>
      <c r="AR14" s="319">
        <v>116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6" t="s">
        <v>514</v>
      </c>
      <c r="AL15" s="1197"/>
      <c r="AM15" s="1197"/>
      <c r="AN15" s="1198"/>
      <c r="AO15" s="317">
        <v>-54866</v>
      </c>
      <c r="AP15" s="317">
        <v>-14397</v>
      </c>
      <c r="AQ15" s="318">
        <v>-17592</v>
      </c>
      <c r="AR15" s="319">
        <v>-18.2</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6" t="s">
        <v>190</v>
      </c>
      <c r="AL16" s="1197"/>
      <c r="AM16" s="1197"/>
      <c r="AN16" s="1198"/>
      <c r="AO16" s="317">
        <v>841424</v>
      </c>
      <c r="AP16" s="317">
        <v>220788</v>
      </c>
      <c r="AQ16" s="318">
        <v>258255</v>
      </c>
      <c r="AR16" s="319">
        <v>-14.5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9" t="s">
        <v>519</v>
      </c>
      <c r="AL21" s="1200"/>
      <c r="AM21" s="1200"/>
      <c r="AN21" s="1201"/>
      <c r="AO21" s="330">
        <v>18.37</v>
      </c>
      <c r="AP21" s="331">
        <v>22.75</v>
      </c>
      <c r="AQ21" s="332">
        <v>-4.38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9" t="s">
        <v>520</v>
      </c>
      <c r="AL22" s="1200"/>
      <c r="AM22" s="1200"/>
      <c r="AN22" s="1201"/>
      <c r="AO22" s="335">
        <v>97.4</v>
      </c>
      <c r="AP22" s="336">
        <v>95.6</v>
      </c>
      <c r="AQ22" s="337">
        <v>1.8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2" t="s">
        <v>502</v>
      </c>
      <c r="AP30" s="305"/>
      <c r="AQ30" s="306" t="s">
        <v>503</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3"/>
      <c r="AP31" s="311" t="s">
        <v>504</v>
      </c>
      <c r="AQ31" s="312" t="s">
        <v>505</v>
      </c>
      <c r="AR31" s="313" t="s">
        <v>506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2" t="s">
        <v>524</v>
      </c>
      <c r="AL32" s="1183"/>
      <c r="AM32" s="1183"/>
      <c r="AN32" s="1184"/>
      <c r="AO32" s="345">
        <v>242903</v>
      </c>
      <c r="AP32" s="345">
        <v>63737</v>
      </c>
      <c r="AQ32" s="346">
        <v>146295</v>
      </c>
      <c r="AR32" s="347">
        <v>-56.4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2" t="s">
        <v>525</v>
      </c>
      <c r="AL33" s="1183"/>
      <c r="AM33" s="1183"/>
      <c r="AN33" s="1184"/>
      <c r="AO33" s="345" t="s">
        <v>510</v>
      </c>
      <c r="AP33" s="345" t="s">
        <v>510</v>
      </c>
      <c r="AQ33" s="346" t="s">
        <v>510</v>
      </c>
      <c r="AR33" s="347" t="s">
        <v>510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2" t="s">
        <v>526</v>
      </c>
      <c r="AL34" s="1183"/>
      <c r="AM34" s="1183"/>
      <c r="AN34" s="1184"/>
      <c r="AO34" s="345" t="s">
        <v>510</v>
      </c>
      <c r="AP34" s="345" t="s">
        <v>510</v>
      </c>
      <c r="AQ34" s="346">
        <v>4</v>
      </c>
      <c r="AR34" s="347" t="s">
        <v>510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2" t="s">
        <v>527</v>
      </c>
      <c r="AL35" s="1183"/>
      <c r="AM35" s="1183"/>
      <c r="AN35" s="1184"/>
      <c r="AO35" s="345" t="s">
        <v>510</v>
      </c>
      <c r="AP35" s="345" t="s">
        <v>510</v>
      </c>
      <c r="AQ35" s="346">
        <v>31593</v>
      </c>
      <c r="AR35" s="347" t="s">
        <v>510</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2" t="s">
        <v>528</v>
      </c>
      <c r="AL36" s="1183"/>
      <c r="AM36" s="1183"/>
      <c r="AN36" s="1184"/>
      <c r="AO36" s="345">
        <v>35920</v>
      </c>
      <c r="AP36" s="345">
        <v>9425</v>
      </c>
      <c r="AQ36" s="346">
        <v>3914</v>
      </c>
      <c r="AR36" s="347">
        <v>140.80000000000001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2" t="s">
        <v>529</v>
      </c>
      <c r="AL37" s="1183"/>
      <c r="AM37" s="1183"/>
      <c r="AN37" s="1184"/>
      <c r="AO37" s="345" t="s">
        <v>510</v>
      </c>
      <c r="AP37" s="345" t="s">
        <v>510</v>
      </c>
      <c r="AQ37" s="346">
        <v>1348</v>
      </c>
      <c r="AR37" s="347" t="s">
        <v>510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9" t="s">
        <v>530</v>
      </c>
      <c r="AL38" s="1180"/>
      <c r="AM38" s="1180"/>
      <c r="AN38" s="1181"/>
      <c r="AO38" s="348">
        <v>49</v>
      </c>
      <c r="AP38" s="348">
        <v>13</v>
      </c>
      <c r="AQ38" s="349">
        <v>27</v>
      </c>
      <c r="AR38" s="337">
        <v>-51.9</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9" t="s">
        <v>531</v>
      </c>
      <c r="AL39" s="1180"/>
      <c r="AM39" s="1180"/>
      <c r="AN39" s="1181"/>
      <c r="AO39" s="345">
        <v>-48485</v>
      </c>
      <c r="AP39" s="345">
        <v>-12722</v>
      </c>
      <c r="AQ39" s="346">
        <v>-7201</v>
      </c>
      <c r="AR39" s="347">
        <v>76.7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2" t="s">
        <v>532</v>
      </c>
      <c r="AL40" s="1183"/>
      <c r="AM40" s="1183"/>
      <c r="AN40" s="1184"/>
      <c r="AO40" s="345">
        <v>-181881</v>
      </c>
      <c r="AP40" s="345">
        <v>-47725</v>
      </c>
      <c r="AQ40" s="346">
        <v>-128709</v>
      </c>
      <c r="AR40" s="347">
        <v>-62.9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5" t="s">
        <v>303</v>
      </c>
      <c r="AL41" s="1186"/>
      <c r="AM41" s="1186"/>
      <c r="AN41" s="1187"/>
      <c r="AO41" s="345">
        <v>48506</v>
      </c>
      <c r="AP41" s="345">
        <v>12728</v>
      </c>
      <c r="AQ41" s="346">
        <v>47272</v>
      </c>
      <c r="AR41" s="347">
        <v>-73.099999999999994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8" t="s">
        <v>502</v>
      </c>
      <c r="AN49" s="1190" t="s">
        <v>536</v>
      </c>
      <c r="AO49" s="1191"/>
      <c r="AP49" s="1191"/>
      <c r="AQ49" s="1191"/>
      <c r="AR49" s="1192"/>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9"/>
      <c r="AN50" s="361" t="s">
        <v>537</v>
      </c>
      <c r="AO50" s="362" t="s">
        <v>538</v>
      </c>
      <c r="AP50" s="363" t="s">
        <v>539</v>
      </c>
      <c r="AQ50" s="364" t="s">
        <v>540</v>
      </c>
      <c r="AR50" s="365" t="s">
        <v>541</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272365</v>
      </c>
      <c r="AN51" s="367">
        <v>66723</v>
      </c>
      <c r="AO51" s="368">
        <v>-50.1</v>
      </c>
      <c r="AP51" s="369">
        <v>291945</v>
      </c>
      <c r="AQ51" s="370">
        <v>4.0999999999999996</v>
      </c>
      <c r="AR51" s="371">
        <v>-54.2</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240590</v>
      </c>
      <c r="AN52" s="375">
        <v>58939</v>
      </c>
      <c r="AO52" s="376">
        <v>-53.9</v>
      </c>
      <c r="AP52" s="377">
        <v>127651</v>
      </c>
      <c r="AQ52" s="378">
        <v>0.3</v>
      </c>
      <c r="AR52" s="379">
        <v>-54.2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414467</v>
      </c>
      <c r="AN53" s="367">
        <v>103384</v>
      </c>
      <c r="AO53" s="368">
        <v>54.9</v>
      </c>
      <c r="AP53" s="369">
        <v>291173</v>
      </c>
      <c r="AQ53" s="370">
        <v>-0.3</v>
      </c>
      <c r="AR53" s="371">
        <v>55.2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378755</v>
      </c>
      <c r="AN54" s="375">
        <v>94476</v>
      </c>
      <c r="AO54" s="376">
        <v>60.3</v>
      </c>
      <c r="AP54" s="377">
        <v>119071</v>
      </c>
      <c r="AQ54" s="378">
        <v>-6.7</v>
      </c>
      <c r="AR54" s="379">
        <v>67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217989</v>
      </c>
      <c r="AN55" s="367">
        <v>55034</v>
      </c>
      <c r="AO55" s="368">
        <v>-46.8</v>
      </c>
      <c r="AP55" s="369">
        <v>271581</v>
      </c>
      <c r="AQ55" s="370">
        <v>-6.7</v>
      </c>
      <c r="AR55" s="371">
        <v>-40.1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198706</v>
      </c>
      <c r="AN56" s="375">
        <v>50166</v>
      </c>
      <c r="AO56" s="376">
        <v>-46.9</v>
      </c>
      <c r="AP56" s="377">
        <v>117844</v>
      </c>
      <c r="AQ56" s="378">
        <v>-1</v>
      </c>
      <c r="AR56" s="379">
        <v>-45.9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315445</v>
      </c>
      <c r="AN57" s="367">
        <v>80904</v>
      </c>
      <c r="AO57" s="368">
        <v>47</v>
      </c>
      <c r="AP57" s="369">
        <v>268375</v>
      </c>
      <c r="AQ57" s="370">
        <v>-1.2</v>
      </c>
      <c r="AR57" s="371">
        <v>48.2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242191</v>
      </c>
      <c r="AN58" s="375">
        <v>62116</v>
      </c>
      <c r="AO58" s="376">
        <v>23.8</v>
      </c>
      <c r="AP58" s="377">
        <v>119602</v>
      </c>
      <c r="AQ58" s="378">
        <v>1.5</v>
      </c>
      <c r="AR58" s="379">
        <v>22.3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1811165</v>
      </c>
      <c r="AN59" s="367">
        <v>475247</v>
      </c>
      <c r="AO59" s="368">
        <v>487.4</v>
      </c>
      <c r="AP59" s="369">
        <v>301035</v>
      </c>
      <c r="AQ59" s="370">
        <v>12.2</v>
      </c>
      <c r="AR59" s="371">
        <v>475.2</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835446</v>
      </c>
      <c r="AN60" s="375">
        <v>219220</v>
      </c>
      <c r="AO60" s="376">
        <v>252.9</v>
      </c>
      <c r="AP60" s="377">
        <v>154376</v>
      </c>
      <c r="AQ60" s="378">
        <v>29.1</v>
      </c>
      <c r="AR60" s="379">
        <v>223.8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606286</v>
      </c>
      <c r="AN61" s="382">
        <v>156258</v>
      </c>
      <c r="AO61" s="383">
        <v>98.5</v>
      </c>
      <c r="AP61" s="384">
        <v>284822</v>
      </c>
      <c r="AQ61" s="385">
        <v>1.6</v>
      </c>
      <c r="AR61" s="371">
        <v>96.9</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379138</v>
      </c>
      <c r="AN62" s="375">
        <v>96983</v>
      </c>
      <c r="AO62" s="376">
        <v>47.2</v>
      </c>
      <c r="AP62" s="377">
        <v>127709</v>
      </c>
      <c r="AQ62" s="378">
        <v>4.5999999999999996</v>
      </c>
      <c r="AR62" s="379">
        <v>42.6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cBSd1xZVciwM0dKNIVr3qWcuiup1wSTWur28R+XcmHdqYxNM75bwpRnE8Sb8D2BIFgWAZgh1YuH+svpoxrW8Xw==" saltValue="yqJRlmP8qsQR35W0lC3wV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row r="120" spans="125:125" ht="13.5" hidden="1" customHeight="1" x14ac:dyDescent="0.2"/>
    <row r="121" spans="125:125" ht="13.5" hidden="1" customHeight="1" x14ac:dyDescent="0.2">
      <c r="DU121" s="292"/>
    </row>
  </sheetData>
  <sheetProtection algorithmName="SHA-512" hashValue="+h4/Her4JLocjJbCju8CzSHzTSMfLe5gnIR8micA9Fywal8UQVBwPGsdqBGZbE8CHLr0+RjqYc+xmNuguV+TxA==" saltValue="Zd4KVjDQI6YFHgd5eY5mr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551</v>
      </c>
    </row>
  </sheetData>
  <sheetProtection algorithmName="SHA-512" hashValue="PlIkOt8JyULGBo0TosR71K9reEW091zg3a/lxZGWE9g937qU20DdiPl41h+EJJMWpxIyZr5VSUVrfIP7l2dBUQ==" saltValue="HKT+AlkT1vAZuCnnngmL8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04" t="s">
        <v>3</v>
      </c>
      <c r="D47" s="1204"/>
      <c r="E47" s="1205"/>
      <c r="F47" s="11">
        <v>37.380000000000003</v>
      </c>
      <c r="G47" s="12">
        <v>33.5</v>
      </c>
      <c r="H47" s="12">
        <v>33.799999999999997</v>
      </c>
      <c r="I47" s="12">
        <v>36.020000000000003</v>
      </c>
      <c r="J47" s="13">
        <v>34.36</v>
      </c>
    </row>
    <row r="48" spans="2:10" ht="57.75" customHeight="1" x14ac:dyDescent="0.2">
      <c r="B48" s="14"/>
      <c r="C48" s="1206" t="s">
        <v>4</v>
      </c>
      <c r="D48" s="1206"/>
      <c r="E48" s="1207"/>
      <c r="F48" s="15">
        <v>6.73</v>
      </c>
      <c r="G48" s="16">
        <v>3.81</v>
      </c>
      <c r="H48" s="16">
        <v>2.0299999999999998</v>
      </c>
      <c r="I48" s="16">
        <v>1.1200000000000001</v>
      </c>
      <c r="J48" s="17">
        <v>1.27</v>
      </c>
    </row>
    <row r="49" spans="2:10" ht="57.75" customHeight="1" thickBot="1" x14ac:dyDescent="0.25">
      <c r="B49" s="18"/>
      <c r="C49" s="1208" t="s">
        <v>5</v>
      </c>
      <c r="D49" s="1208"/>
      <c r="E49" s="1209"/>
      <c r="F49" s="19">
        <v>1.1499999999999999</v>
      </c>
      <c r="G49" s="20">
        <v>5.56</v>
      </c>
      <c r="H49" s="20" t="s">
        <v>557</v>
      </c>
      <c r="I49" s="20" t="s">
        <v>558</v>
      </c>
      <c r="J49" s="21">
        <v>0.21</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sheetData>
  <sheetProtection algorithmName="SHA-512" hashValue="yQjNLqMDStGGWrrhwhy1GrGXK8sKFOJD3aMxRYQb+SlIQwGnY5EEw4H+GwzAy5k2CxZalX2O3E3RryjwZOgYSw==" saltValue="PkNHkZbC/4ynuLijVy0Lm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2022-09-26T11:47:45Z</cp:lastPrinted>
  <dcterms:created xsi:type="dcterms:W3CDTF">2022-02-02T03:07:51Z</dcterms:created>
  <dcterms:modified xsi:type="dcterms:W3CDTF">2022-09-26T12:00:02Z</dcterms:modified>
  <cp:category/>
</cp:coreProperties>
</file>