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6450" windowWidth="22350" windowHeight="4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BE34" i="9"/>
  <c r="U34" i="9"/>
  <c r="U35" i="9" s="1"/>
  <c r="C34" i="9"/>
  <c r="AM34" i="9" l="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<sst xmlns="http://schemas.openxmlformats.org/spreadsheetml/2006/main" count="1043" uniqueCount="542">
  <si>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</si>
  <si>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</si>
  <si>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</si>
  <si>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</si>
  <si>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</si>
  <si>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</si>
  <si>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</si>
  <si>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</si>
  <si>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</si>
  <si>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</si>
  <si>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</si>
  <si>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</si>
  <si>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</si>
  <si>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</si>
  <si>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</si>
  <si>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</si>
  <si>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</si>
  <si>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</si>
  <si>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</si>
  <si>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</si>
  <si>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</si>
  <si>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</si>
  <si>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</si>
  <si>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</si>
  <si>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</si>
  <si>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</si>
  <si>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</si>
  <si>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</si>
  <si>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</si>
  <si>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</si>
  <si>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</si>
  <si>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</si>
  <si>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</si>
  <si>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</si>
  <si>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</si>
  <si>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</si>
  <si>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</si>
  <si>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</si>
  <si>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</si>
  <si>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</si>
  <si>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</si>
  <si>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</si>
  <si>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</si>
  <si>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</si>
  <si>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</si>
  <si>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</si>
  <si>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</si>
  <si>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</si>
  <si>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</si>
  <si>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</si>
  <si>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</si>
  <si>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</si>
  <si>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</si>
  <si>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</si>
  <si>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</si>
  <si>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</si>
  <si>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</si>
  <si>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</si>
  <si>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</si>
  <si>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</si>
  <si>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</si>
  <si>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</si>
  <si>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</si>
  <si>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</si>
  <si>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</si>
  <si>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</si>
  <si>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</si>
  <si>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</si>
  <si>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</si>
  <si>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</si>
  <si>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</si>
  <si>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</si>
  <si>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</si>
  <si>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</si>
  <si>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</si>
  <si>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</si>
  <si>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</si>
  <si>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</si>
  <si>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</si>
  <si>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</si>
  <si>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</si>
  <si>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</si>
  <si>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</si>
  <si>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</si>
  <si>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</si>
  <si>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</si>
  <si>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</si>
  <si>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</si>
  <si>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</si>
  <si>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</si>
  <si>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</si>
  <si>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</si>
  <si>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</si>
  <si>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</si>
  <si>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</si>
  <si>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</si>
  <si>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</si>
  <si>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</si>
  <si>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</si>
  <si>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</si>
  <si>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</si>
  <si>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</si>
  <si>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</si>
  <si>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</si>
  <si>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</si>
  <si>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</si>
  <si>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</si>
  <si>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</si>
  <si>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</si>
  <si>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</si>
  <si>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</si>
  <si>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</si>
  <si>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</si>
  <si>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</si>
  <si>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</si>
  <si>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</si>
  <si>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</si>
  <si>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</si>
  <si>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</si>
  <si>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</si>
  <si>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</si>
  <si>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</si>
  <si>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</si>
  <si>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</si>
  <si>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</si>
  <si>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</si>
  <si>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</si>
  <si>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</si>
  <si>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</si>
  <si>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</si>
  <si>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</si>
  <si>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</si>
  <si>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</si>
  <si>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</si>
  <si>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</si>
  <si>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</si>
  <si>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</si>
  <si>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</si>
  <si>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</si>
  <si>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</si>
  <si>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</si>
  <si>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</si>
  <si>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</si>
  <si>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</si>
  <si>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</si>
  <si>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</si>
  <si>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</si>
  <si>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</si>
  <si>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</si>
  <si>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</si>
  <si>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</si>
  <si>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</si>
  <si>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</si>
  <si>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</si>
  <si>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</si>
  <si>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</si>
  <si>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</si>
  <si>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</si>
  <si>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</si>
  <si>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</si>
  <si>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</si>
  <si>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</si>
  <si>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</si>
  <si>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</si>
  <si>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</si>
  <si>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</si>
  <si>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</si>
  <si>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</si>
  <si>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</si>
  <si>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</si>
  <si>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</si>
  <si>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</si>
  <si>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</si>
  <si>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</si>
  <si>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</si>
  <si>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</si>
  <si>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</si>
  <si>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</si>
  <si>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</si>
  <si>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</si>
  <si>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</si>
  <si>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</si>
  <si>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</si>
  <si>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</si>
  <si>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</si>
  <si>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</si>
  <si>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</si>
  <si>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</si>
  <si>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</si>
  <si>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</si>
  <si>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</si>
  <si>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</si>
  <si>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</si>
  <si>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</si>
  <si>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</si>
  <si>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</si>
  <si>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北海道鹿部町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</si>
  <si>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</si>
  <si>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</si>
  <si>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</si>
  <si>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</si>
  <si>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</si>
  <si>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</si>
  <si>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</si>
  <si>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</si>
  <si>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</si>
  <si>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</si>
  <si>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</si>
  <si>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</si>
  <si>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</si>
  <si>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</si>
  <si>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</si>
  <si>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</si>
  <si>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</si>
  <si>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</si>
  <si>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</si>
  <si>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</si>
  <si>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</si>
  <si>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</si>
  <si>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</si>
  <si>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</si>
  <si>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</si>
  <si>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</si>
  <si>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</si>
  <si>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</si>
  <si>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</si>
  <si>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</si>
  <si>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</si>
  <si>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</si>
  <si>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</si>
  <si>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</si>
  <si>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</si>
  <si>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</si>
  <si>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</si>
  <si>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</si>
  <si>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</si>
  <si>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</si>
  <si>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</si>
  <si>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</si>
  <si>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</si>
  <si>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</si>
  <si>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</si>
  <si>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</si>
  <si>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</si>
  <si>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</si>
  <si>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</si>
  <si>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</si>
  <si>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</si>
  <si>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</si>
  <si>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</si>
  <si>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</si>
  <si>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</si>
  <si>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</si>
  <si>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</si>
  <si>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</si>
  <si>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</si>
  <si>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</si>
  <si>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</si>
  <si>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</si>
  <si>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</si>
  <si>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</si>
  <si>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</si>
  <si>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</si>
  <si>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</si>
  <si>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</si>
  <si>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</si>
  <si>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</si>
  <si>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</si>
  <si>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</si>
  <si>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</si>
  <si>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</si>
  <si>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</si>
  <si>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</si>
  <si>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</si>
  <si>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</si>
  <si>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</si>
  <si>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</si>
  <si>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</si>
  <si>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</si>
  <si>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</si>
  <si>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</si>
  <si>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</si>
  <si>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</si>
  <si>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</si>
  <si>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</si>
  <si>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</si>
  <si>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</si>
  <si>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</si>
  <si>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</si>
  <si>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</si>
  <si>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</si>
  <si>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</si>
  <si>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</si>
  <si>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</si>
  <si>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</si>
  <si>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</si>
  <si>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</si>
  <si>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</si>
  <si>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</si>
  <si>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</si>
  <si>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</si>
  <si>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</si>
  <si>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</si>
  <si>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</si>
  <si>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</si>
  <si>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</si>
  <si>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</si>
  <si>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</si>
  <si>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</si>
  <si>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</si>
  <si>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</si>
  <si>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</si>
  <si>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</si>
  <si>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</si>
  <si>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</si>
  <si>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</si>
  <si>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</si>
  <si>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</si>
  <si>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</si>
  <si>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</si>
  <si>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</si>
  <si>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</si>
  <si>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</si>
  <si>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</si>
  <si>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</si>
  <si>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</si>
  <si>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</si>
  <si>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</si>
  <si>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</si>
  <si>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</si>
  <si>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</si>
  <si>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</si>
  <si>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</si>
  <si>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</si>
  <si>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</si>
  <si>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</si>
  <si>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</si>
  <si>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</si>
  <si>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</si>
  <si>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</si>
  <si>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</si>
  <si>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</si>
  <si>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</si>
  <si>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</si>
  <si>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</si>
  <si>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</si>
  <si>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北海道鹿部町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</si>
  <si>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</si>
  <si>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</si>
  <si>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</si>
  <si>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</si>
  <si>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</si>
  <si>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</si>
  <si>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</si>
  <si>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</si>
  <si>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</si>
  <si>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</si>
  <si>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</si>
  <si>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</si>
  <si>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</si>
  <si>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</si>
  <si>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</si>
  <si>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</si>
  <si>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</si>
  <si>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</si>
  <si>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</si>
  <si>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</si>
  <si>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</si>
  <si>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</si>
  <si>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</si>
  <si>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</si>
  <si>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</si>
  <si>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</si>
  <si>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</si>
  <si>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</si>
  <si>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</si>
  <si>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</si>
  <si>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</si>
  <si>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</si>
  <si>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</si>
  <si>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</si>
  <si>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</si>
  <si>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</si>
  <si>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</si>
  <si>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</si>
  <si>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</si>
  <si>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</si>
  <si>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</si>
  <si>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</si>
  <si>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</si>
  <si>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</si>
  <si>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</si>
  <si>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</si>
  <si>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</si>
  <si>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</si>
  <si>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</si>
  <si>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</si>
  <si>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</si>
  <si>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</si>
  <si>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</si>
  <si>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</si>
  <si>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</si>
  <si>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</si>
  <si>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</si>
  <si>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</si>
  <si>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</si>
  <si>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</si>
  <si>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</si>
  <si>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</si>
  <si>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</si>
  <si>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</si>
  <si>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</si>
  <si>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</si>
  <si>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</si>
  <si>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</si>
  <si>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</si>
  <si>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</si>
  <si>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</si>
  <si>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</si>
  <si>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</si>
  <si>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</si>
  <si>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</si>
  <si>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</si>
  <si>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</si>
  <si>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</si>
  <si>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</si>
  <si>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</si>
  <si>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</si>
  <si>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</si>
  <si>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</si>
  <si>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</si>
  <si>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</si>
  <si>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</si>
  <si>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</si>
  <si>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</si>
  <si>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</si>
  <si>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</si>
  <si>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</si>
  <si>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</si>
  <si>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</si>
  <si>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</si>
  <si>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</si>
  <si>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</si>
  <si>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</si>
  <si>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</si>
  <si>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</si>
  <si>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</si>
  <si>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</si>
  <si>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</si>
  <si>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</si>
  <si>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</si>
  <si>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</si>
  <si>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</si>
  <si>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</si>
  <si>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</si>
  <si>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</si>
  <si>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</si>
  <si>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</si>
  <si>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</si>
  <si>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</si>
  <si>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</si>
  <si>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</si>
  <si>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</si>
  <si>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</si>
  <si>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</si>
  <si>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</si>
  <si>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</si>
  <si>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</si>
  <si>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</si>
  <si>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</si>
  <si>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</si>
  <si>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</si>
  <si>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</si>
  <si>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</si>
  <si>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</si>
  <si>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</si>
  <si>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</si>
  <si>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</si>
  <si>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</si>
  <si>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</si>
  <si>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</si>
  <si>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</si>
  <si>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</si>
  <si>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</si>
  <si>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</si>
  <si>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</si>
  <si>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</si>
  <si>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</si>
  <si>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</si>
  <si>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</si>
  <si>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</si>
  <si>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</si>
  <si>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</si>
  <si>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</si>
  <si>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</si>
  <si>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</si>
  <si>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</si>
  <si>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</si>
  <si>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</si>
  <si>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</si>
  <si>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</si>
  <si>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</si>
  <si>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</si>
  <si>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</si>
  <si>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</si>
  <si>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</si>
  <si>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</si>
  <si>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</si>
  <si>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</si>
  <si>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</si>
  <si>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</si>
  <si>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</si>
  <si>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</si>
  <si>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</si>
  <si>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</si>
  <si>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</si>
  <si>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</si>
  <si>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</si>
  <si>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</si>
  <si>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</si>
  <si>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</si>
  <si>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一般会計</t>
  </si>
  <si>
    <t>水道事業会計</t>
  </si>
  <si>
    <t>国民健康保険事業</t>
  </si>
  <si>
    <t>▲ 8.79</t>
  </si>
  <si>
    <t>▲ 12.16</t>
  </si>
  <si>
    <t>▲ 7.86</t>
  </si>
  <si>
    <t>▲ 4.58</t>
  </si>
  <si>
    <t>介護保険事業</t>
  </si>
  <si>
    <t>後期高齢者医療事業</t>
  </si>
  <si>
    <t>その他会計（赤字）</t>
  </si>
  <si>
    <t>その他会計（黒字）</t>
  </si>
  <si>
    <t>-</t>
    <phoneticPr fontId="2"/>
  </si>
  <si>
    <t>-</t>
    <phoneticPr fontId="2"/>
  </si>
  <si>
    <t>-</t>
    <phoneticPr fontId="2"/>
  </si>
  <si>
    <t>-</t>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</si>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</sst>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77038</c:v>
                </c:pt>
                <c:pt idx="1">
                  <c:v>343785</c:v>
                </c:pt>
                <c:pt idx="2">
                  <c:v>140513</c:v>
                </c:pt>
                <c:pt idx="3">
                  <c:v>133629</c:v>
                </c:pt>
                <c:pt idx="4">
                  <c:v>66723</c:v>
                </c:pt>
              </c:numCache>
            </c:numRef>
          </c:val>
          <c:smooth val="0"/>
        </c:ser>
        <c:dLbls>
          <c:showLegendKey val="0"/>
          <c:showVal val="0"/>
          <c:showCatName val="0"/>
          <c:showSerName val="0"/>
          <c:showPercent val="0"/>
          <c:showBubbleSize val="0"/>
        </c:dLbls>
        <c:marker val="1"/>
        <c:smooth val="0"/>
        <c:axId val="199492352"/>
        <c:axId val="213069184"/>
      </c:lineChart>
      <c:catAx>
        <c:axId val="199492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069184"/>
        <c:crosses val="autoZero"/>
        <c:auto val="1"/>
        <c:lblAlgn val="ctr"/>
        <c:lblOffset val="100"/>
        <c:tickLblSkip val="1"/>
        <c:tickMarkSkip val="1"/>
        <c:noMultiLvlLbl val="0"/>
      </c:catAx>
      <c:valAx>
        <c:axId val="2130691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49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3.49</c:v>
                </c:pt>
                <c:pt idx="1">
                  <c:v>2.19</c:v>
                </c:pt>
                <c:pt idx="2">
                  <c:v>2.2999999999999998</c:v>
                </c:pt>
                <c:pt idx="3">
                  <c:v>5.46</c:v>
                </c:pt>
                <c:pt idx="4">
                  <c:v>6.73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37.76</c:v>
                </c:pt>
                <c:pt idx="1">
                  <c:v>37.46</c:v>
                </c:pt>
                <c:pt idx="2">
                  <c:v>38.42</c:v>
                </c:pt>
                <c:pt idx="3">
                  <c:v>36.51</c:v>
                </c:pt>
                <c:pt idx="4">
                  <c:v>37.380000000000003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9754112"/>
        <c:axId val="19975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0.74</c:v>
                </c:pt>
                <c:pt idx="1">
                  <c:v>-1.22</c:v>
                </c:pt>
                <c:pt idx="2">
                  <c:v>0.08</c:v>
                </c:pt>
                <c:pt idx="3">
                  <c:v>3.29</c:v>
                </c:pt>
                <c:pt idx="4">
                  <c:v>1.1499999999999999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9754112"/>
        <c:axId val="199756032"/>
      </c:lineChart>
      <c:catAx>
        <c:axId val="1997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756032"/>
        <c:crosses val="autoZero"/>
        <c:auto val="1"/>
        <c:lblAlgn val="ctr"/>
        <c:lblOffset val="100"/>
        <c:tickLblSkip val="1"/>
        <c:tickMarkSkip val="1"/>
        <c:noMultiLvlLbl val="0"/>
      </c:catAx>
      <c:valAx>
        <c:axId val="19975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7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0.23</c:v>
                </c:pt>
                <c:pt idx="4">
                  <c:v>#N/A</c:v>
                </c:pt>
                <c:pt idx="5">
                  <c:v>0.83</c:v>
                </c:pt>
                <c:pt idx="6">
                  <c:v>#N/A</c:v>
                </c:pt>
                <c:pt idx="7">
                  <c:v>0.63</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8.7899999999999991</c:v>
                </c:pt>
                <c:pt idx="1">
                  <c:v>#N/A</c:v>
                </c:pt>
                <c:pt idx="2">
                  <c:v>12.16</c:v>
                </c:pt>
                <c:pt idx="3">
                  <c:v>#N/A</c:v>
                </c:pt>
                <c:pt idx="4">
                  <c:v>7.86</c:v>
                </c:pt>
                <c:pt idx="5">
                  <c:v>#N/A</c:v>
                </c:pt>
                <c:pt idx="6">
                  <c:v>4.58</c:v>
                </c:pt>
                <c:pt idx="7">
                  <c:v>#N/A</c:v>
                </c:pt>
                <c:pt idx="8">
                  <c:v>#N/A</c:v>
                </c:pt>
                <c:pt idx="9">
                  <c:v>1.53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7.45</c:v>
                </c:pt>
                <c:pt idx="2">
                  <c:v>#N/A</c:v>
                </c:pt>
                <c:pt idx="3">
                  <c:v>6.11</c:v>
                </c:pt>
                <c:pt idx="4">
                  <c:v>#N/A</c:v>
                </c:pt>
                <c:pt idx="5">
                  <c:v>6.83</c:v>
                </c:pt>
                <c:pt idx="6">
                  <c:v>#N/A</c:v>
                </c:pt>
                <c:pt idx="7">
                  <c:v>6.42</c:v>
                </c:pt>
                <c:pt idx="8">
                  <c:v>#N/A</c:v>
                </c:pt>
                <c:pt idx="9">
                  <c:v>5.21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3.49</c:v>
                </c:pt>
                <c:pt idx="2">
                  <c:v>#N/A</c:v>
                </c:pt>
                <c:pt idx="3">
                  <c:v>2.1800000000000002</c:v>
                </c:pt>
                <c:pt idx="4">
                  <c:v>#N/A</c:v>
                </c:pt>
                <c:pt idx="5">
                  <c:v>2.2999999999999998</c:v>
                </c:pt>
                <c:pt idx="6">
                  <c:v>#N/A</c:v>
                </c:pt>
                <c:pt idx="7">
                  <c:v>5.45</c:v>
                </c:pt>
                <c:pt idx="8">
                  <c:v>#N/A</c:v>
                </c:pt>
                <c:pt idx="9">
                  <c:v>6.72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7321216"/>
        <c:axId val="257335296"/>
      </c:barChart>
      <c:catAx>
        <c:axId val="2573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335296"/>
        <c:crosses val="autoZero"/>
        <c:auto val="1"/>
        <c:lblAlgn val="ctr"/>
        <c:lblOffset val="100"/>
        <c:tickLblSkip val="1"/>
        <c:tickMarkSkip val="1"/>
        <c:noMultiLvlLbl val="0"/>
      </c:catAx>
      <c:valAx>
        <c:axId val="25733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2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247</c:v>
                </c:pt>
                <c:pt idx="5">
                  <c:v>262</c:v>
                </c:pt>
                <c:pt idx="8">
                  <c:v>276</c:v>
                </c:pt>
                <c:pt idx="11">
                  <c:v>264</c:v>
                </c:pt>
                <c:pt idx="14">
                  <c:v>259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27</c:v>
                </c:pt>
                <c:pt idx="6">
                  <c:v>22</c:v>
                </c:pt>
                <c:pt idx="9">
                  <c:v>38</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313</c:v>
                </c:pt>
                <c:pt idx="3">
                  <c:v>323</c:v>
                </c:pt>
                <c:pt idx="6">
                  <c:v>329</c:v>
                </c:pt>
                <c:pt idx="9">
                  <c:v>282</c:v>
                </c:pt>
                <c:pt idx="12">
                  <c:v>293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7171840"/>
        <c:axId val="25717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c:v>
                </c:pt>
                <c:pt idx="2">
                  <c:v>#N/A</c:v>
                </c:pt>
                <c:pt idx="3">
                  <c:v>#N/A</c:v>
                </c:pt>
                <c:pt idx="4">
                  <c:v>89</c:v>
                </c:pt>
                <c:pt idx="5">
                  <c:v>#N/A</c:v>
                </c:pt>
                <c:pt idx="6">
                  <c:v>#N/A</c:v>
                </c:pt>
                <c:pt idx="7">
                  <c:v>76</c:v>
                </c:pt>
                <c:pt idx="8">
                  <c:v>#N/A</c:v>
                </c:pt>
                <c:pt idx="9">
                  <c:v>#N/A</c:v>
                </c:pt>
                <c:pt idx="10">
                  <c:v>56</c:v>
                </c:pt>
                <c:pt idx="11">
                  <c:v>#N/A</c:v>
                </c:pt>
                <c:pt idx="12">
                  <c:v>#N/A</c:v>
                </c:pt>
                <c:pt idx="13">
                  <c:v>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7171840"/>
        <c:axId val="257173760"/>
      </c:lineChart>
      <c:catAx>
        <c:axId val="25717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173760"/>
        <c:crosses val="autoZero"/>
        <c:auto val="1"/>
        <c:lblAlgn val="ctr"/>
        <c:lblOffset val="100"/>
        <c:tickLblSkip val="1"/>
        <c:tickMarkSkip val="1"/>
        <c:noMultiLvlLbl val="0"/>
      </c:catAx>
      <c:valAx>
        <c:axId val="25717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7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2266</c:v>
                </c:pt>
                <c:pt idx="5">
                  <c:v>2167</c:v>
                </c:pt>
                <c:pt idx="8">
                  <c:v>2138</c:v>
                </c:pt>
                <c:pt idx="11">
                  <c:v>2079</c:v>
                </c:pt>
                <c:pt idx="14">
                  <c:v>2026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360</c:v>
                </c:pt>
                <c:pt idx="5">
                  <c:v>657</c:v>
                </c:pt>
                <c:pt idx="8">
                  <c:v>797</c:v>
                </c:pt>
                <c:pt idx="11">
                  <c:v>774</c:v>
                </c:pt>
                <c:pt idx="14">
                  <c:v>781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2638</c:v>
                </c:pt>
                <c:pt idx="5">
                  <c:v>2415</c:v>
                </c:pt>
                <c:pt idx="8">
                  <c:v>2383</c:v>
                </c:pt>
                <c:pt idx="11">
                  <c:v>2252</c:v>
                </c:pt>
                <c:pt idx="14">
                  <c:v>2368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67</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470</c:v>
                </c:pt>
                <c:pt idx="3">
                  <c:v>446</c:v>
                </c:pt>
                <c:pt idx="6">
                  <c:v>431</c:v>
                </c:pt>
                <c:pt idx="9">
                  <c:v>368</c:v>
                </c:pt>
                <c:pt idx="12">
                  <c:v>417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177</c:v>
                </c:pt>
                <c:pt idx="3">
                  <c:v>180</c:v>
                </c:pt>
                <c:pt idx="6">
                  <c:v>163</c:v>
                </c:pt>
                <c:pt idx="9">
                  <c:v>138</c:v>
                </c:pt>
                <c:pt idx="12">
                  <c:v>124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2621</c:v>
                </c:pt>
                <c:pt idx="3">
                  <c:v>2906</c:v>
                </c:pt>
                <c:pt idx="6">
                  <c:v>2959</c:v>
                </c:pt>
                <c:pt idx="9">
                  <c:v>2942</c:v>
                </c:pt>
                <c:pt idx="12">
                  <c:v>2858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0877696"/>
        <c:axId val="26089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0877696"/>
        <c:axId val="260896256"/>
      </c:lineChart>
      <c:catAx>
        <c:axId val="26087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896256"/>
        <c:crosses val="autoZero"/>
        <c:auto val="1"/>
        <c:lblAlgn val="ctr"/>
        <c:lblOffset val="100"/>
        <c:tickLblSkip val="1"/>
        <c:tickMarkSkip val="1"/>
        <c:noMultiLvlLbl val="0"/>
      </c:catAx>
      <c:valAx>
        <c:axId val="26089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87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新規地方債借入の抑制や償還完了により、</a:t>
          </a:r>
          <a:r>
            <a:rPr lang="ja-JP" altLang="en-US" sz="1100">
              <a:solidFill>
                <a:schemeClr val="dk1"/>
              </a:solidFill>
              <a:effectLst/>
              <a:latin typeface="+mn-lt"/>
              <a:ea typeface="+mn-ea"/>
              <a:cs typeface="+mn-cs"/>
            </a:rPr>
            <a:t>平成２７年度まで</a:t>
          </a:r>
          <a:r>
            <a:rPr lang="ja-JP" altLang="ja-JP" sz="1100">
              <a:solidFill>
                <a:schemeClr val="dk1"/>
              </a:solidFill>
              <a:effectLst/>
              <a:latin typeface="+mn-lt"/>
              <a:ea typeface="+mn-ea"/>
              <a:cs typeface="+mn-cs"/>
            </a:rPr>
            <a:t>元利償還金は減少して</a:t>
          </a:r>
          <a:r>
            <a:rPr lang="ja-JP" altLang="en-US" sz="1100">
              <a:solidFill>
                <a:schemeClr val="dk1"/>
              </a:solidFill>
              <a:effectLst/>
              <a:latin typeface="+mn-lt"/>
              <a:ea typeface="+mn-ea"/>
              <a:cs typeface="+mn-cs"/>
            </a:rPr>
            <a:t>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平成２８年度より一般廃棄物埋立処分場整備事業及び公営住宅建設事業の償還開始により、償還金が増となっている。</a:t>
          </a:r>
          <a:endParaRPr lang="ja-JP" altLang="ja-JP" sz="1400">
            <a:effectLst/>
          </a:endParaRPr>
        </a:p>
        <a:p>
          <a:pPr rtl="0"/>
          <a:r>
            <a:rPr lang="ja-JP" altLang="en-US" sz="1100">
              <a:solidFill>
                <a:schemeClr val="dk1"/>
              </a:solidFill>
              <a:effectLst/>
              <a:latin typeface="+mn-lt"/>
              <a:ea typeface="+mn-ea"/>
              <a:cs typeface="+mn-cs"/>
            </a:rPr>
            <a:t>　今後、各施設の老朽化等に伴う建替えに</a:t>
          </a:r>
          <a:r>
            <a:rPr lang="ja-JP" altLang="ja-JP" sz="1100">
              <a:solidFill>
                <a:schemeClr val="dk1"/>
              </a:solidFill>
              <a:effectLst/>
              <a:latin typeface="+mn-lt"/>
              <a:ea typeface="+mn-ea"/>
              <a:cs typeface="+mn-cs"/>
            </a:rPr>
            <a:t>多額の地方債発行が行われる</a:t>
          </a:r>
          <a:r>
            <a:rPr lang="ja-JP" altLang="en-US" sz="1100">
              <a:solidFill>
                <a:schemeClr val="dk1"/>
              </a:solidFill>
              <a:effectLst/>
              <a:latin typeface="+mn-lt"/>
              <a:ea typeface="+mn-ea"/>
              <a:cs typeface="+mn-cs"/>
            </a:rPr>
            <a:t>ことが予想されるため、</a:t>
          </a:r>
          <a:r>
            <a:rPr lang="ja-JP" altLang="ja-JP" sz="1100">
              <a:solidFill>
                <a:schemeClr val="dk1"/>
              </a:solidFill>
              <a:effectLst/>
              <a:latin typeface="+mn-lt"/>
              <a:ea typeface="+mn-ea"/>
              <a:cs typeface="+mn-cs"/>
            </a:rPr>
            <a:t>新規での地方債の発行は極力抑制し、実質公債費比率の上昇を抑えたい。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新規地方債借入の抑制や償還完了により、一般会計等に係る地方債の残高は年々減少している。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また、財政調整基金等の充当可能基金</a:t>
          </a:r>
          <a:r>
            <a:rPr lang="ja-JP" altLang="en-US" sz="1100" b="0" i="0" baseline="0">
              <a:solidFill>
                <a:schemeClr val="tx1"/>
              </a:solidFill>
              <a:effectLst/>
              <a:latin typeface="+mn-lt"/>
              <a:ea typeface="+mn-ea"/>
              <a:cs typeface="+mn-cs"/>
            </a:rPr>
            <a:t>について</a:t>
          </a:r>
          <a:r>
            <a:rPr lang="ja-JP" altLang="ja-JP" sz="1100" b="0" i="0" baseline="0">
              <a:solidFill>
                <a:schemeClr val="tx1"/>
              </a:solidFill>
              <a:effectLst/>
              <a:latin typeface="+mn-lt"/>
              <a:ea typeface="+mn-ea"/>
              <a:cs typeface="+mn-cs"/>
            </a:rPr>
            <a:t>は</a:t>
          </a:r>
          <a:r>
            <a:rPr lang="ja-JP" altLang="en-US" sz="1100" b="0" i="0" baseline="0">
              <a:solidFill>
                <a:schemeClr val="tx1"/>
              </a:solidFill>
              <a:effectLst/>
              <a:latin typeface="+mn-lt"/>
              <a:ea typeface="+mn-ea"/>
              <a:cs typeface="+mn-cs"/>
            </a:rPr>
            <a:t>平成２５年度から平成２８年度においては横ばいで</a:t>
          </a:r>
          <a:r>
            <a:rPr lang="ja-JP" altLang="ja-JP" sz="1100" b="0" i="0" baseline="0">
              <a:solidFill>
                <a:schemeClr val="tx1"/>
              </a:solidFill>
              <a:effectLst/>
              <a:latin typeface="+mn-lt"/>
              <a:ea typeface="+mn-ea"/>
              <a:cs typeface="+mn-cs"/>
            </a:rPr>
            <a:t>あ</a:t>
          </a:r>
          <a:r>
            <a:rPr lang="ja-JP" altLang="en-US" sz="1100" b="0" i="0" baseline="0">
              <a:solidFill>
                <a:schemeClr val="tx1"/>
              </a:solidFill>
              <a:effectLst/>
              <a:latin typeface="+mn-lt"/>
              <a:ea typeface="+mn-ea"/>
              <a:cs typeface="+mn-cs"/>
            </a:rPr>
            <a:t>り、</a:t>
          </a:r>
          <a:r>
            <a:rPr lang="ja-JP" altLang="ja-JP" sz="1100" b="0" i="0" baseline="0">
              <a:solidFill>
                <a:schemeClr val="tx1"/>
              </a:solidFill>
              <a:effectLst/>
              <a:latin typeface="+mn-lt"/>
              <a:ea typeface="+mn-ea"/>
              <a:cs typeface="+mn-cs"/>
            </a:rPr>
            <a:t>将来負担比率</a:t>
          </a:r>
          <a:r>
            <a:rPr lang="ja-JP" altLang="en-US" sz="1100" b="0" i="0" baseline="0">
              <a:solidFill>
                <a:schemeClr val="tx1"/>
              </a:solidFill>
              <a:effectLst/>
              <a:latin typeface="+mn-lt"/>
              <a:ea typeface="+mn-ea"/>
              <a:cs typeface="+mn-cs"/>
            </a:rPr>
            <a:t>の分子についても、平成２５年度から横ばいが続いている。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今後の地方債現在高や債務負担行為支出予定額を注視しつつ適正な財政運営に努めたい。</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4,082
4,009
110.63
3,125,440
2,999,355
125,529
1,866,151
2,857,540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ここ数年、税収の増加により、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中盤を維持し、平成２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人口の減少や基幹産業である漁業の長引く不振により、税収等の自主財源の割合が低い状況にあることから、行政の効率化に努め、財政の健全化を図り、自主財源の確保と財政基盤の強化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104902</xdr:rowOff>
    </xdr:to>
    <xdr:cxnSp macro="">
      <xdr:nvCxnSpPr>
        <xdr:cNvPr id="65" name="直線コネクタ 64"/>
        <xdr:cNvCxnSpPr/>
      </xdr:nvCxnSpPr>
      <xdr:spPr>
        <a:xfrm flipV="1">
          <a:off x="4114800" y="74676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104902</xdr:rowOff>
    </xdr:from>
    <xdr:to>
      <xdr:col>6</xdr:col>
      <xdr:colOff>0</xdr:colOff>
      <xdr:row>43</xdr:row>
      <xdr:rowOff>104902</xdr:rowOff>
    </xdr:to>
    <xdr:cxnSp macro="">
      <xdr:nvCxnSpPr>
        <xdr:cNvPr id="68" name="直線コネクタ 67"/>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104902</xdr:rowOff>
    </xdr:to>
    <xdr:cxnSp macro="">
      <xdr:nvCxnSpPr>
        <xdr:cNvPr id="71" name="直線コネクタ 70"/>
        <xdr:cNvCxnSpPr/>
      </xdr:nvCxnSpPr>
      <xdr:spPr>
        <a:xfrm>
          <a:off x="2336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4" name="直線コネクタ 73"/>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4" name="円/楕円 83"/>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5"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54102</xdr:rowOff>
    </xdr:from>
    <xdr:to>
      <xdr:col>6</xdr:col>
      <xdr:colOff>50800</xdr:colOff>
      <xdr:row>43</xdr:row>
      <xdr:rowOff>155702</xdr:rowOff>
    </xdr:to>
    <xdr:sp macro="" textlink="">
      <xdr:nvSpPr>
        <xdr:cNvPr id="86" name="円/楕円 85"/>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165879</xdr:rowOff>
    </xdr:from>
    <xdr:ext cx="736600" cy="259045"/>
    <xdr:sp macro="" textlink="">
      <xdr:nvSpPr>
        <xdr:cNvPr id="87" name="テキスト ボックス 86"/>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54102</xdr:rowOff>
    </xdr:from>
    <xdr:to>
      <xdr:col>4</xdr:col>
      <xdr:colOff>533400</xdr:colOff>
      <xdr:row>43</xdr:row>
      <xdr:rowOff>155702</xdr:rowOff>
    </xdr:to>
    <xdr:sp macro="" textlink="">
      <xdr:nvSpPr>
        <xdr:cNvPr id="88" name="円/楕円 87"/>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89" name="テキスト ボックス 88"/>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0" name="円/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1" name="テキスト ボックス 90"/>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3" name="テキスト ボックス 92"/>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平成１６年度に９０ポイントを超えた以降、行財政改革により義務的経費の削減に努め、高利率の地方債の繰上償還の実施、退職者不補充等による職員数の削減で人件費を抑制したことなどの効果もあり、</a:t>
          </a:r>
          <a:r>
            <a:rPr lang="ja-JP" altLang="en-US" sz="1100" b="0" i="0" baseline="0">
              <a:solidFill>
                <a:schemeClr val="dk1"/>
              </a:solidFill>
              <a:effectLst/>
              <a:latin typeface="+mn-lt"/>
              <a:ea typeface="+mn-ea"/>
              <a:cs typeface="+mn-cs"/>
            </a:rPr>
            <a:t>平成２４年度まで</a:t>
          </a:r>
          <a:r>
            <a:rPr lang="ja-JP" altLang="ja-JP" sz="1100" b="0" i="0" baseline="0">
              <a:solidFill>
                <a:schemeClr val="dk1"/>
              </a:solidFill>
              <a:effectLst/>
              <a:latin typeface="+mn-lt"/>
              <a:ea typeface="+mn-ea"/>
              <a:cs typeface="+mn-cs"/>
            </a:rPr>
            <a:t>８０ポイント台を維持していた</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平成２５年度より毎年</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要因として、特別会計に対する繰出金の増</a:t>
          </a:r>
          <a:r>
            <a:rPr lang="ja-JP" altLang="en-US" sz="1100" b="0" i="0" baseline="0">
              <a:solidFill>
                <a:schemeClr val="dk1"/>
              </a:solidFill>
              <a:effectLst/>
              <a:latin typeface="+mn-lt"/>
              <a:ea typeface="+mn-ea"/>
              <a:cs typeface="+mn-cs"/>
            </a:rPr>
            <a:t>や、各施設における経常経費が上昇傾向にあるため</a:t>
          </a:r>
          <a:r>
            <a:rPr lang="ja-JP" altLang="ja-JP" sz="1100" b="0" i="0" baseline="0">
              <a:solidFill>
                <a:schemeClr val="dk1"/>
              </a:solidFill>
              <a:effectLst/>
              <a:latin typeface="+mn-lt"/>
              <a:ea typeface="+mn-ea"/>
              <a:cs typeface="+mn-cs"/>
            </a:rPr>
            <a:t>９０ポイントを超えている</a:t>
          </a:r>
          <a:r>
            <a:rPr lang="ja-JP" altLang="en-US" sz="1100" b="0" i="0" baseline="0">
              <a:solidFill>
                <a:schemeClr val="dk1"/>
              </a:solidFill>
              <a:effectLst/>
              <a:latin typeface="+mn-lt"/>
              <a:ea typeface="+mn-ea"/>
              <a:cs typeface="+mn-cs"/>
            </a:rPr>
            <a:t>。そのことから、</a:t>
          </a:r>
          <a:r>
            <a:rPr lang="ja-JP" altLang="ja-JP" sz="1100" b="0" i="0" baseline="0">
              <a:solidFill>
                <a:schemeClr val="dk1"/>
              </a:solidFill>
              <a:effectLst/>
              <a:latin typeface="+mn-lt"/>
              <a:ea typeface="+mn-ea"/>
              <a:cs typeface="+mn-cs"/>
            </a:rPr>
            <a:t>経常的経費の削減に努める。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75656</xdr:rowOff>
    </xdr:from>
    <xdr:to>
      <xdr:col>7</xdr:col>
      <xdr:colOff>152400</xdr:colOff>
      <xdr:row>66</xdr:row>
      <xdr:rowOff>165281</xdr:rowOff>
    </xdr:to>
    <xdr:cxnSp macro="">
      <xdr:nvCxnSpPr>
        <xdr:cNvPr id="130" name="直線コネクタ 129"/>
        <xdr:cNvCxnSpPr/>
      </xdr:nvCxnSpPr>
      <xdr:spPr>
        <a:xfrm>
          <a:off x="4114800" y="11391356"/>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75656</xdr:rowOff>
    </xdr:from>
    <xdr:to>
      <xdr:col>6</xdr:col>
      <xdr:colOff>0</xdr:colOff>
      <xdr:row>66</xdr:row>
      <xdr:rowOff>99785</xdr:rowOff>
    </xdr:to>
    <xdr:cxnSp macro="">
      <xdr:nvCxnSpPr>
        <xdr:cNvPr id="133" name="直線コネクタ 132"/>
        <xdr:cNvCxnSpPr/>
      </xdr:nvCxnSpPr>
      <xdr:spPr>
        <a:xfrm flipV="1">
          <a:off x="3225800" y="113913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44631</xdr:rowOff>
    </xdr:from>
    <xdr:to>
      <xdr:col>4</xdr:col>
      <xdr:colOff>482600</xdr:colOff>
      <xdr:row>66</xdr:row>
      <xdr:rowOff>99785</xdr:rowOff>
    </xdr:to>
    <xdr:cxnSp macro="">
      <xdr:nvCxnSpPr>
        <xdr:cNvPr id="136" name="直線コネクタ 135"/>
        <xdr:cNvCxnSpPr/>
      </xdr:nvCxnSpPr>
      <xdr:spPr>
        <a:xfrm>
          <a:off x="2336800" y="113603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102326</xdr:rowOff>
    </xdr:from>
    <xdr:to>
      <xdr:col>3</xdr:col>
      <xdr:colOff>279400</xdr:colOff>
      <xdr:row>66</xdr:row>
      <xdr:rowOff>44631</xdr:rowOff>
    </xdr:to>
    <xdr:cxnSp macro="">
      <xdr:nvCxnSpPr>
        <xdr:cNvPr id="139" name="直線コネクタ 138"/>
        <xdr:cNvCxnSpPr/>
      </xdr:nvCxnSpPr>
      <xdr:spPr>
        <a:xfrm>
          <a:off x="1447800" y="1124657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114481</xdr:rowOff>
    </xdr:from>
    <xdr:to>
      <xdr:col>7</xdr:col>
      <xdr:colOff>203200</xdr:colOff>
      <xdr:row>67</xdr:row>
      <xdr:rowOff>44631</xdr:rowOff>
    </xdr:to>
    <xdr:sp macro="" textlink="">
      <xdr:nvSpPr>
        <xdr:cNvPr id="149" name="円/楕円 148"/>
        <xdr:cNvSpPr/>
      </xdr:nvSpPr>
      <xdr:spPr>
        <a:xfrm>
          <a:off x="4902200" y="114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86558</xdr:rowOff>
    </xdr:from>
    <xdr:ext cx="762000" cy="259045"/>
    <xdr:sp macro="" textlink="">
      <xdr:nvSpPr>
        <xdr:cNvPr id="150" name="財政構造の弾力性該当値テキスト"/>
        <xdr:cNvSpPr txBox="1"/>
      </xdr:nvSpPr>
      <xdr:spPr>
        <a:xfrm>
          <a:off x="5041900" y="114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24856</xdr:rowOff>
    </xdr:from>
    <xdr:to>
      <xdr:col>6</xdr:col>
      <xdr:colOff>50800</xdr:colOff>
      <xdr:row>66</xdr:row>
      <xdr:rowOff>126456</xdr:rowOff>
    </xdr:to>
    <xdr:sp macro="" textlink="">
      <xdr:nvSpPr>
        <xdr:cNvPr id="151" name="円/楕円 150"/>
        <xdr:cNvSpPr/>
      </xdr:nvSpPr>
      <xdr:spPr>
        <a:xfrm>
          <a:off x="4064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111233</xdr:rowOff>
    </xdr:from>
    <xdr:ext cx="736600" cy="259045"/>
    <xdr:sp macro="" textlink="">
      <xdr:nvSpPr>
        <xdr:cNvPr id="152" name="テキスト ボックス 151"/>
        <xdr:cNvSpPr txBox="1"/>
      </xdr:nvSpPr>
      <xdr:spPr>
        <a:xfrm>
          <a:off x="3733800" y="1142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48985</xdr:rowOff>
    </xdr:from>
    <xdr:to>
      <xdr:col>4</xdr:col>
      <xdr:colOff>533400</xdr:colOff>
      <xdr:row>66</xdr:row>
      <xdr:rowOff>150585</xdr:rowOff>
    </xdr:to>
    <xdr:sp macro="" textlink="">
      <xdr:nvSpPr>
        <xdr:cNvPr id="153" name="円/楕円 152"/>
        <xdr:cNvSpPr/>
      </xdr:nvSpPr>
      <xdr:spPr>
        <a:xfrm>
          <a:off x="3175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135362</xdr:rowOff>
    </xdr:from>
    <xdr:ext cx="762000" cy="259045"/>
    <xdr:sp macro="" textlink="">
      <xdr:nvSpPr>
        <xdr:cNvPr id="154" name="テキスト ボックス 153"/>
        <xdr:cNvSpPr txBox="1"/>
      </xdr:nvSpPr>
      <xdr:spPr>
        <a:xfrm>
          <a:off x="2844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165281</xdr:rowOff>
    </xdr:from>
    <xdr:to>
      <xdr:col>3</xdr:col>
      <xdr:colOff>330200</xdr:colOff>
      <xdr:row>66</xdr:row>
      <xdr:rowOff>95431</xdr:rowOff>
    </xdr:to>
    <xdr:sp macro="" textlink="">
      <xdr:nvSpPr>
        <xdr:cNvPr id="155" name="円/楕円 154"/>
        <xdr:cNvSpPr/>
      </xdr:nvSpPr>
      <xdr:spPr>
        <a:xfrm>
          <a:off x="2286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80208</xdr:rowOff>
    </xdr:from>
    <xdr:ext cx="762000" cy="259045"/>
    <xdr:sp macro="" textlink="">
      <xdr:nvSpPr>
        <xdr:cNvPr id="156" name="テキスト ボックス 155"/>
        <xdr:cNvSpPr txBox="1"/>
      </xdr:nvSpPr>
      <xdr:spPr>
        <a:xfrm>
          <a:off x="1955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51526</xdr:rowOff>
    </xdr:from>
    <xdr:to>
      <xdr:col>2</xdr:col>
      <xdr:colOff>127000</xdr:colOff>
      <xdr:row>65</xdr:row>
      <xdr:rowOff>153126</xdr:rowOff>
    </xdr:to>
    <xdr:sp macro="" textlink="">
      <xdr:nvSpPr>
        <xdr:cNvPr id="157" name="円/楕円 156"/>
        <xdr:cNvSpPr/>
      </xdr:nvSpPr>
      <xdr:spPr>
        <a:xfrm>
          <a:off x="1397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137903</xdr:rowOff>
    </xdr:from>
    <xdr:ext cx="762000" cy="259045"/>
    <xdr:sp macro="" textlink="">
      <xdr:nvSpPr>
        <xdr:cNvPr id="158" name="テキスト ボックス 157"/>
        <xdr:cNvSpPr txBox="1"/>
      </xdr:nvSpPr>
      <xdr:spPr>
        <a:xfrm>
          <a:off x="1066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施設の維持管理業務の大部分を民間業者へ委託したことや、システム導入維持に係る維持管理経費が増加したため、人口１人当たり人件費・物件費等決算額は増加傾向にあ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ものの、ここ数年は類似団体を下回っている。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今後も、適正な定員管理やコストの低減化に努め、財政の健全化を図りたい。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160384</xdr:rowOff>
    </xdr:from>
    <xdr:to>
      <xdr:col>7</xdr:col>
      <xdr:colOff>152400</xdr:colOff>
      <xdr:row>82</xdr:row>
      <xdr:rowOff>30015</xdr:rowOff>
    </xdr:to>
    <xdr:cxnSp macro="">
      <xdr:nvCxnSpPr>
        <xdr:cNvPr id="194" name="直線コネクタ 193"/>
        <xdr:cNvCxnSpPr/>
      </xdr:nvCxnSpPr>
      <xdr:spPr>
        <a:xfrm>
          <a:off x="4114800" y="14047834"/>
          <a:ext cx="838200" cy="4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125473</xdr:rowOff>
    </xdr:from>
    <xdr:to>
      <xdr:col>6</xdr:col>
      <xdr:colOff>0</xdr:colOff>
      <xdr:row>81</xdr:row>
      <xdr:rowOff>160384</xdr:rowOff>
    </xdr:to>
    <xdr:cxnSp macro="">
      <xdr:nvCxnSpPr>
        <xdr:cNvPr id="197" name="直線コネクタ 196"/>
        <xdr:cNvCxnSpPr/>
      </xdr:nvCxnSpPr>
      <xdr:spPr>
        <a:xfrm>
          <a:off x="3225800" y="14012923"/>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117323</xdr:rowOff>
    </xdr:from>
    <xdr:to>
      <xdr:col>4</xdr:col>
      <xdr:colOff>482600</xdr:colOff>
      <xdr:row>81</xdr:row>
      <xdr:rowOff>125473</xdr:rowOff>
    </xdr:to>
    <xdr:cxnSp macro="">
      <xdr:nvCxnSpPr>
        <xdr:cNvPr id="200" name="直線コネクタ 199"/>
        <xdr:cNvCxnSpPr/>
      </xdr:nvCxnSpPr>
      <xdr:spPr>
        <a:xfrm>
          <a:off x="2336800" y="14004773"/>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113598</xdr:rowOff>
    </xdr:from>
    <xdr:to>
      <xdr:col>3</xdr:col>
      <xdr:colOff>279400</xdr:colOff>
      <xdr:row>81</xdr:row>
      <xdr:rowOff>117323</xdr:rowOff>
    </xdr:to>
    <xdr:cxnSp macro="">
      <xdr:nvCxnSpPr>
        <xdr:cNvPr id="203" name="直線コネクタ 202"/>
        <xdr:cNvCxnSpPr/>
      </xdr:nvCxnSpPr>
      <xdr:spPr>
        <a:xfrm>
          <a:off x="1447800" y="14001048"/>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150665</xdr:rowOff>
    </xdr:from>
    <xdr:to>
      <xdr:col>7</xdr:col>
      <xdr:colOff>203200</xdr:colOff>
      <xdr:row>82</xdr:row>
      <xdr:rowOff>80815</xdr:rowOff>
    </xdr:to>
    <xdr:sp macro="" textlink="">
      <xdr:nvSpPr>
        <xdr:cNvPr id="213" name="円/楕円 212"/>
        <xdr:cNvSpPr/>
      </xdr:nvSpPr>
      <xdr:spPr>
        <a:xfrm>
          <a:off x="4902200" y="140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167192</xdr:rowOff>
    </xdr:from>
    <xdr:ext cx="762000" cy="259045"/>
    <xdr:sp macro="" textlink="">
      <xdr:nvSpPr>
        <xdr:cNvPr id="214" name="人件費・物件費等の状況該当値テキスト"/>
        <xdr:cNvSpPr txBox="1"/>
      </xdr:nvSpPr>
      <xdr:spPr>
        <a:xfrm>
          <a:off x="5041900" y="1388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109584</xdr:rowOff>
    </xdr:from>
    <xdr:to>
      <xdr:col>6</xdr:col>
      <xdr:colOff>50800</xdr:colOff>
      <xdr:row>82</xdr:row>
      <xdr:rowOff>39734</xdr:rowOff>
    </xdr:to>
    <xdr:sp macro="" textlink="">
      <xdr:nvSpPr>
        <xdr:cNvPr id="215" name="円/楕円 214"/>
        <xdr:cNvSpPr/>
      </xdr:nvSpPr>
      <xdr:spPr>
        <a:xfrm>
          <a:off x="4064000" y="139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49911</xdr:rowOff>
    </xdr:from>
    <xdr:ext cx="736600" cy="259045"/>
    <xdr:sp macro="" textlink="">
      <xdr:nvSpPr>
        <xdr:cNvPr id="216" name="テキスト ボックス 215"/>
        <xdr:cNvSpPr txBox="1"/>
      </xdr:nvSpPr>
      <xdr:spPr>
        <a:xfrm>
          <a:off x="3733800" y="13765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74673</xdr:rowOff>
    </xdr:from>
    <xdr:to>
      <xdr:col>4</xdr:col>
      <xdr:colOff>533400</xdr:colOff>
      <xdr:row>82</xdr:row>
      <xdr:rowOff>4823</xdr:rowOff>
    </xdr:to>
    <xdr:sp macro="" textlink="">
      <xdr:nvSpPr>
        <xdr:cNvPr id="217" name="円/楕円 216"/>
        <xdr:cNvSpPr/>
      </xdr:nvSpPr>
      <xdr:spPr>
        <a:xfrm>
          <a:off x="3175000" y="13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15000</xdr:rowOff>
    </xdr:from>
    <xdr:ext cx="762000" cy="259045"/>
    <xdr:sp macro="" textlink="">
      <xdr:nvSpPr>
        <xdr:cNvPr id="218" name="テキスト ボックス 217"/>
        <xdr:cNvSpPr txBox="1"/>
      </xdr:nvSpPr>
      <xdr:spPr>
        <a:xfrm>
          <a:off x="2844800" y="1373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66523</xdr:rowOff>
    </xdr:from>
    <xdr:to>
      <xdr:col>3</xdr:col>
      <xdr:colOff>330200</xdr:colOff>
      <xdr:row>81</xdr:row>
      <xdr:rowOff>168123</xdr:rowOff>
    </xdr:to>
    <xdr:sp macro="" textlink="">
      <xdr:nvSpPr>
        <xdr:cNvPr id="219" name="円/楕円 218"/>
        <xdr:cNvSpPr/>
      </xdr:nvSpPr>
      <xdr:spPr>
        <a:xfrm>
          <a:off x="2286000" y="139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6850</xdr:rowOff>
    </xdr:from>
    <xdr:ext cx="762000" cy="259045"/>
    <xdr:sp macro="" textlink="">
      <xdr:nvSpPr>
        <xdr:cNvPr id="220" name="テキスト ボックス 219"/>
        <xdr:cNvSpPr txBox="1"/>
      </xdr:nvSpPr>
      <xdr:spPr>
        <a:xfrm>
          <a:off x="1955800" y="1372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62798</xdr:rowOff>
    </xdr:from>
    <xdr:to>
      <xdr:col>2</xdr:col>
      <xdr:colOff>127000</xdr:colOff>
      <xdr:row>81</xdr:row>
      <xdr:rowOff>164398</xdr:rowOff>
    </xdr:to>
    <xdr:sp macro="" textlink="">
      <xdr:nvSpPr>
        <xdr:cNvPr id="221" name="円/楕円 220"/>
        <xdr:cNvSpPr/>
      </xdr:nvSpPr>
      <xdr:spPr>
        <a:xfrm>
          <a:off x="1397000" y="139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3125</xdr:rowOff>
    </xdr:from>
    <xdr:ext cx="762000" cy="259045"/>
    <xdr:sp macro="" textlink="">
      <xdr:nvSpPr>
        <xdr:cNvPr id="222" name="テキスト ボックス 221"/>
        <xdr:cNvSpPr txBox="1"/>
      </xdr:nvSpPr>
      <xdr:spPr>
        <a:xfrm>
          <a:off x="1066800" y="1371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当町の職員給与については、数年前から特殊勤務手当の廃止を行うなど、給与の適正化に努めるとともに、総人件費の抑制を図っている。</a:t>
          </a:r>
          <a:endParaRPr lang="ja-JP" altLang="ja-JP" sz="1400">
            <a:effectLst/>
          </a:endParaRPr>
        </a:p>
        <a:p>
          <a:pPr rtl="0"/>
          <a:r>
            <a:rPr lang="ja-JP" altLang="en-US" sz="1100" b="0" i="0" baseline="0">
              <a:solidFill>
                <a:schemeClr val="dk1"/>
              </a:solidFill>
              <a:effectLst/>
              <a:latin typeface="+mn-lt"/>
              <a:ea typeface="+mn-ea"/>
              <a:cs typeface="+mn-cs"/>
            </a:rPr>
            <a:t> 平成２８年度においては、退職者による指数の減があり、９６ポイント台まで減少した。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今後も国における給与制度改革を見据えながら、町民の納得・支持を得られる給与制度の構築に努める。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80963</xdr:rowOff>
    </xdr:from>
    <xdr:to>
      <xdr:col>24</xdr:col>
      <xdr:colOff>558800</xdr:colOff>
      <xdr:row>87</xdr:row>
      <xdr:rowOff>123189</xdr:rowOff>
    </xdr:to>
    <xdr:cxnSp macro="">
      <xdr:nvCxnSpPr>
        <xdr:cNvPr id="252" name="直線コネクタ 251"/>
        <xdr:cNvCxnSpPr/>
      </xdr:nvCxnSpPr>
      <xdr:spPr>
        <a:xfrm flipV="1">
          <a:off x="16179800" y="14997113"/>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139716</xdr:rowOff>
    </xdr:from>
    <xdr:ext cx="762000" cy="259045"/>
    <xdr:sp macro="" textlink="">
      <xdr:nvSpPr>
        <xdr:cNvPr id="253"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87</xdr:row>
      <xdr:rowOff>123189</xdr:rowOff>
    </xdr:to>
    <xdr:cxnSp macro="">
      <xdr:nvCxnSpPr>
        <xdr:cNvPr id="255" name="直線コネクタ 254"/>
        <xdr:cNvCxnSpPr/>
      </xdr:nvCxnSpPr>
      <xdr:spPr>
        <a:xfrm>
          <a:off x="15290800" y="148704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57" name="テキスト ボックス 256"/>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83502</xdr:rowOff>
    </xdr:from>
    <xdr:to>
      <xdr:col>22</xdr:col>
      <xdr:colOff>203200</xdr:colOff>
      <xdr:row>86</xdr:row>
      <xdr:rowOff>125730</xdr:rowOff>
    </xdr:to>
    <xdr:cxnSp macro="">
      <xdr:nvCxnSpPr>
        <xdr:cNvPr id="258" name="直線コネクタ 257"/>
        <xdr:cNvCxnSpPr/>
      </xdr:nvCxnSpPr>
      <xdr:spPr>
        <a:xfrm>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83502</xdr:rowOff>
    </xdr:from>
    <xdr:to>
      <xdr:col>21</xdr:col>
      <xdr:colOff>0</xdr:colOff>
      <xdr:row>88</xdr:row>
      <xdr:rowOff>126682</xdr:rowOff>
    </xdr:to>
    <xdr:cxnSp macro="">
      <xdr:nvCxnSpPr>
        <xdr:cNvPr id="261" name="直線コネクタ 260"/>
        <xdr:cNvCxnSpPr/>
      </xdr:nvCxnSpPr>
      <xdr:spPr>
        <a:xfrm flipV="1">
          <a:off x="13512800" y="14828202"/>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30163</xdr:rowOff>
    </xdr:from>
    <xdr:to>
      <xdr:col>24</xdr:col>
      <xdr:colOff>609600</xdr:colOff>
      <xdr:row>87</xdr:row>
      <xdr:rowOff>131763</xdr:rowOff>
    </xdr:to>
    <xdr:sp macro="" textlink="">
      <xdr:nvSpPr>
        <xdr:cNvPr id="271" name="円/楕円 270"/>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2240</xdr:rowOff>
    </xdr:from>
    <xdr:ext cx="762000" cy="259045"/>
    <xdr:sp macro="" textlink="">
      <xdr:nvSpPr>
        <xdr:cNvPr id="272" name="給与水準   （国との比較）該当値テキスト"/>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73" name="円/楕円 272"/>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158766</xdr:rowOff>
    </xdr:from>
    <xdr:ext cx="736600" cy="259045"/>
    <xdr:sp macro="" textlink="">
      <xdr:nvSpPr>
        <xdr:cNvPr id="274" name="テキスト ボックス 273"/>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5" name="円/楕円 274"/>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76" name="テキスト ボックス 275"/>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32702</xdr:rowOff>
    </xdr:from>
    <xdr:to>
      <xdr:col>21</xdr:col>
      <xdr:colOff>50800</xdr:colOff>
      <xdr:row>86</xdr:row>
      <xdr:rowOff>134302</xdr:rowOff>
    </xdr:to>
    <xdr:sp macro="" textlink="">
      <xdr:nvSpPr>
        <xdr:cNvPr id="277" name="円/楕円 276"/>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144479</xdr:rowOff>
    </xdr:from>
    <xdr:ext cx="762000" cy="259045"/>
    <xdr:sp macro="" textlink="">
      <xdr:nvSpPr>
        <xdr:cNvPr id="278" name="テキスト ボックス 277"/>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75882</xdr:rowOff>
    </xdr:from>
    <xdr:to>
      <xdr:col>19</xdr:col>
      <xdr:colOff>533400</xdr:colOff>
      <xdr:row>89</xdr:row>
      <xdr:rowOff>6032</xdr:rowOff>
    </xdr:to>
    <xdr:sp macro="" textlink="">
      <xdr:nvSpPr>
        <xdr:cNvPr id="279" name="円/楕円 278"/>
        <xdr:cNvSpPr/>
      </xdr:nvSpPr>
      <xdr:spPr>
        <a:xfrm>
          <a:off x="13462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16209</xdr:rowOff>
    </xdr:from>
    <xdr:ext cx="762000" cy="259045"/>
    <xdr:sp macro="" textlink="">
      <xdr:nvSpPr>
        <xdr:cNvPr id="280" name="テキスト ボックス 279"/>
        <xdr:cNvSpPr txBox="1"/>
      </xdr:nvSpPr>
      <xdr:spPr>
        <a:xfrm>
          <a:off x="13131800" y="149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機構改革による課の統合や過去からの新規採用抑制策により類似団体平均を大きく下回っている。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平成２８年度においては、定員管理に努めながらも、</a:t>
          </a:r>
          <a:r>
            <a:rPr lang="ja-JP" altLang="ja-JP" sz="1100" b="0" i="0" baseline="0">
              <a:solidFill>
                <a:schemeClr val="tx1"/>
              </a:solidFill>
              <a:effectLst/>
              <a:latin typeface="+mn-lt"/>
              <a:ea typeface="+mn-ea"/>
              <a:cs typeface="+mn-cs"/>
            </a:rPr>
            <a:t>能動的な業務体制づくりを進めることから</a:t>
          </a:r>
          <a:r>
            <a:rPr lang="ja-JP" altLang="en-US" sz="1100" b="0" i="0" baseline="0">
              <a:solidFill>
                <a:schemeClr val="tx1"/>
              </a:solidFill>
              <a:effectLst/>
              <a:latin typeface="+mn-lt"/>
              <a:ea typeface="+mn-ea"/>
              <a:cs typeface="+mn-cs"/>
            </a:rPr>
            <a:t>新規採用を行っている。</a:t>
          </a:r>
          <a:r>
            <a:rPr lang="ja-JP" altLang="ja-JP" sz="1100" b="0" i="0" baseline="0">
              <a:solidFill>
                <a:schemeClr val="tx1"/>
              </a:solidFill>
              <a:effectLst/>
              <a:latin typeface="+mn-lt"/>
              <a:ea typeface="+mn-ea"/>
              <a:cs typeface="+mn-cs"/>
            </a:rPr>
            <a:t>今後も定員管理計画等を踏まえ、民間委託の推進等により、適切な定員管理に努める。</a:t>
          </a:r>
          <a:endParaRPr lang="ja-JP" altLang="ja-JP" sz="1400">
            <a:solidFill>
              <a:schemeClr val="tx1"/>
            </a:solidFill>
            <a:effectLst/>
          </a:endParaRPr>
        </a:p>
        <a:p>
          <a:pPr rtl="0"/>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162458</xdr:rowOff>
    </xdr:from>
    <xdr:to>
      <xdr:col>24</xdr:col>
      <xdr:colOff>558800</xdr:colOff>
      <xdr:row>60</xdr:row>
      <xdr:rowOff>169214</xdr:rowOff>
    </xdr:to>
    <xdr:cxnSp macro="">
      <xdr:nvCxnSpPr>
        <xdr:cNvPr id="312" name="直線コネクタ 311"/>
        <xdr:cNvCxnSpPr/>
      </xdr:nvCxnSpPr>
      <xdr:spPr>
        <a:xfrm flipV="1">
          <a:off x="16179800" y="10449458"/>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154254</xdr:rowOff>
    </xdr:from>
    <xdr:to>
      <xdr:col>23</xdr:col>
      <xdr:colOff>406400</xdr:colOff>
      <xdr:row>60</xdr:row>
      <xdr:rowOff>169214</xdr:rowOff>
    </xdr:to>
    <xdr:cxnSp macro="">
      <xdr:nvCxnSpPr>
        <xdr:cNvPr id="315" name="直線コネクタ 314"/>
        <xdr:cNvCxnSpPr/>
      </xdr:nvCxnSpPr>
      <xdr:spPr>
        <a:xfrm>
          <a:off x="15290800" y="1044125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136639</xdr:rowOff>
    </xdr:from>
    <xdr:to>
      <xdr:col>22</xdr:col>
      <xdr:colOff>203200</xdr:colOff>
      <xdr:row>60</xdr:row>
      <xdr:rowOff>154254</xdr:rowOff>
    </xdr:to>
    <xdr:cxnSp macro="">
      <xdr:nvCxnSpPr>
        <xdr:cNvPr id="318" name="直線コネクタ 317"/>
        <xdr:cNvCxnSpPr/>
      </xdr:nvCxnSpPr>
      <xdr:spPr>
        <a:xfrm>
          <a:off x="14401800" y="10423639"/>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125781</xdr:rowOff>
    </xdr:from>
    <xdr:to>
      <xdr:col>21</xdr:col>
      <xdr:colOff>0</xdr:colOff>
      <xdr:row>60</xdr:row>
      <xdr:rowOff>136639</xdr:rowOff>
    </xdr:to>
    <xdr:cxnSp macro="">
      <xdr:nvCxnSpPr>
        <xdr:cNvPr id="321" name="直線コネクタ 320"/>
        <xdr:cNvCxnSpPr/>
      </xdr:nvCxnSpPr>
      <xdr:spPr>
        <a:xfrm>
          <a:off x="13512800" y="1041278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111658</xdr:rowOff>
    </xdr:from>
    <xdr:to>
      <xdr:col>24</xdr:col>
      <xdr:colOff>609600</xdr:colOff>
      <xdr:row>61</xdr:row>
      <xdr:rowOff>41808</xdr:rowOff>
    </xdr:to>
    <xdr:sp macro="" textlink="">
      <xdr:nvSpPr>
        <xdr:cNvPr id="331" name="円/楕円 330"/>
        <xdr:cNvSpPr/>
      </xdr:nvSpPr>
      <xdr:spPr>
        <a:xfrm>
          <a:off x="169672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128185</xdr:rowOff>
    </xdr:from>
    <xdr:ext cx="762000" cy="259045"/>
    <xdr:sp macro="" textlink="">
      <xdr:nvSpPr>
        <xdr:cNvPr id="332" name="定員管理の状況該当値テキスト"/>
        <xdr:cNvSpPr txBox="1"/>
      </xdr:nvSpPr>
      <xdr:spPr>
        <a:xfrm>
          <a:off x="17106900" y="102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118414</xdr:rowOff>
    </xdr:from>
    <xdr:to>
      <xdr:col>23</xdr:col>
      <xdr:colOff>457200</xdr:colOff>
      <xdr:row>61</xdr:row>
      <xdr:rowOff>48564</xdr:rowOff>
    </xdr:to>
    <xdr:sp macro="" textlink="">
      <xdr:nvSpPr>
        <xdr:cNvPr id="333" name="円/楕円 332"/>
        <xdr:cNvSpPr/>
      </xdr:nvSpPr>
      <xdr:spPr>
        <a:xfrm>
          <a:off x="16129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58741</xdr:rowOff>
    </xdr:from>
    <xdr:ext cx="736600" cy="259045"/>
    <xdr:sp macro="" textlink="">
      <xdr:nvSpPr>
        <xdr:cNvPr id="334" name="テキスト ボックス 333"/>
        <xdr:cNvSpPr txBox="1"/>
      </xdr:nvSpPr>
      <xdr:spPr>
        <a:xfrm>
          <a:off x="15798800" y="1017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103454</xdr:rowOff>
    </xdr:from>
    <xdr:to>
      <xdr:col>22</xdr:col>
      <xdr:colOff>254000</xdr:colOff>
      <xdr:row>61</xdr:row>
      <xdr:rowOff>33604</xdr:rowOff>
    </xdr:to>
    <xdr:sp macro="" textlink="">
      <xdr:nvSpPr>
        <xdr:cNvPr id="335" name="円/楕円 334"/>
        <xdr:cNvSpPr/>
      </xdr:nvSpPr>
      <xdr:spPr>
        <a:xfrm>
          <a:off x="15240000" y="10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43781</xdr:rowOff>
    </xdr:from>
    <xdr:ext cx="762000" cy="259045"/>
    <xdr:sp macro="" textlink="">
      <xdr:nvSpPr>
        <xdr:cNvPr id="336" name="テキスト ボックス 335"/>
        <xdr:cNvSpPr txBox="1"/>
      </xdr:nvSpPr>
      <xdr:spPr>
        <a:xfrm>
          <a:off x="14909800" y="1015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85839</xdr:rowOff>
    </xdr:from>
    <xdr:to>
      <xdr:col>21</xdr:col>
      <xdr:colOff>50800</xdr:colOff>
      <xdr:row>61</xdr:row>
      <xdr:rowOff>15989</xdr:rowOff>
    </xdr:to>
    <xdr:sp macro="" textlink="">
      <xdr:nvSpPr>
        <xdr:cNvPr id="337" name="円/楕円 336"/>
        <xdr:cNvSpPr/>
      </xdr:nvSpPr>
      <xdr:spPr>
        <a:xfrm>
          <a:off x="143510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26166</xdr:rowOff>
    </xdr:from>
    <xdr:ext cx="762000" cy="259045"/>
    <xdr:sp macro="" textlink="">
      <xdr:nvSpPr>
        <xdr:cNvPr id="338" name="テキスト ボックス 337"/>
        <xdr:cNvSpPr txBox="1"/>
      </xdr:nvSpPr>
      <xdr:spPr>
        <a:xfrm>
          <a:off x="14020800" y="101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74981</xdr:rowOff>
    </xdr:from>
    <xdr:to>
      <xdr:col>19</xdr:col>
      <xdr:colOff>533400</xdr:colOff>
      <xdr:row>61</xdr:row>
      <xdr:rowOff>5131</xdr:rowOff>
    </xdr:to>
    <xdr:sp macro="" textlink="">
      <xdr:nvSpPr>
        <xdr:cNvPr id="339" name="円/楕円 338"/>
        <xdr:cNvSpPr/>
      </xdr:nvSpPr>
      <xdr:spPr>
        <a:xfrm>
          <a:off x="13462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15308</xdr:rowOff>
    </xdr:from>
    <xdr:ext cx="762000" cy="259045"/>
    <xdr:sp macro="" textlink="">
      <xdr:nvSpPr>
        <xdr:cNvPr id="340" name="テキスト ボックス 339"/>
        <xdr:cNvSpPr txBox="1"/>
      </xdr:nvSpPr>
      <xdr:spPr>
        <a:xfrm>
          <a:off x="13131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新規地方債借入の抑制や償還完了により、年々元利償還金は減少しており、実質公債費比率は減少傾向にある。</a:t>
          </a:r>
          <a:endParaRPr lang="ja-JP" altLang="ja-JP" sz="1400">
            <a:effectLst/>
          </a:endParaRPr>
        </a:p>
        <a:p>
          <a:pPr rtl="0"/>
          <a:r>
            <a:rPr lang="ja-JP" altLang="ja-JP" sz="1100">
              <a:solidFill>
                <a:schemeClr val="dk1"/>
              </a:solidFill>
              <a:effectLst/>
              <a:latin typeface="+mn-lt"/>
              <a:ea typeface="+mn-ea"/>
              <a:cs typeface="+mn-cs"/>
            </a:rPr>
            <a:t>　平成２６年度以降、公営住宅建設事業や道の駅間歇泉公園建設事業の実施により、地方債の発行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行っているが、過去に借り入れした地方債の償還完了もあり、比率への影響は少ない。今後、新規での地方債の発行は極力抑制し、実質公債費比率の上昇を抑えたい。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102870</xdr:rowOff>
    </xdr:to>
    <xdr:cxnSp macro="">
      <xdr:nvCxnSpPr>
        <xdr:cNvPr id="371" name="直線コネクタ 370"/>
        <xdr:cNvCxnSpPr/>
      </xdr:nvCxnSpPr>
      <xdr:spPr>
        <a:xfrm flipV="1">
          <a:off x="16179800" y="69463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146304</xdr:rowOff>
    </xdr:to>
    <xdr:cxnSp macro="">
      <xdr:nvCxnSpPr>
        <xdr:cNvPr id="374" name="直線コネクタ 373"/>
        <xdr:cNvCxnSpPr/>
      </xdr:nvCxnSpPr>
      <xdr:spPr>
        <a:xfrm flipV="1">
          <a:off x="15290800" y="6960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3810</xdr:rowOff>
    </xdr:to>
    <xdr:cxnSp macro="">
      <xdr:nvCxnSpPr>
        <xdr:cNvPr id="377" name="直線コネクタ 376"/>
        <xdr:cNvCxnSpPr/>
      </xdr:nvCxnSpPr>
      <xdr:spPr>
        <a:xfrm flipV="1">
          <a:off x="14401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42418</xdr:rowOff>
    </xdr:to>
    <xdr:cxnSp macro="">
      <xdr:nvCxnSpPr>
        <xdr:cNvPr id="380" name="直線コネクタ 379"/>
        <xdr:cNvCxnSpPr/>
      </xdr:nvCxnSpPr>
      <xdr:spPr>
        <a:xfrm flipV="1">
          <a:off x="13512800" y="70332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0" name="円/楕円 389"/>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1"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2" name="円/楕円 391"/>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3" name="テキスト ボックス 392"/>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394" name="円/楕円 393"/>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95" name="テキスト ボックス 39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396" name="円/楕円 39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7" name="テキスト ボックス 39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398" name="円/楕円 397"/>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399" name="テキスト ボックス 398"/>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新規地方債借入の抑制や償還完了により、一般会計等に係る地方債の残高及び債務負担行為に基づく支出予定額は年々減少している。</a:t>
          </a:r>
          <a:endParaRPr lang="ja-JP" altLang="ja-JP" sz="1400">
            <a:effectLst/>
          </a:endParaRPr>
        </a:p>
        <a:p>
          <a:pPr rtl="0"/>
          <a:r>
            <a:rPr lang="ja-JP" altLang="ja-JP" sz="1100" b="0" i="0" baseline="0">
              <a:solidFill>
                <a:schemeClr val="dk1"/>
              </a:solidFill>
              <a:effectLst/>
              <a:latin typeface="+mn-lt"/>
              <a:ea typeface="+mn-ea"/>
              <a:cs typeface="+mn-cs"/>
            </a:rPr>
            <a:t>　また、財政調整基金等の積立による充当可能基金は増加しており、将来負担比率は算出されていない。</a:t>
          </a:r>
          <a:endParaRPr lang="ja-JP" altLang="ja-JP" sz="1400">
            <a:effectLst/>
          </a:endParaRPr>
        </a:p>
        <a:p>
          <a:pPr rtl="0"/>
          <a:r>
            <a:rPr lang="ja-JP" altLang="ja-JP" sz="1100" b="0" i="0" baseline="0">
              <a:solidFill>
                <a:schemeClr val="dk1"/>
              </a:solidFill>
              <a:effectLst/>
              <a:latin typeface="+mn-lt"/>
              <a:ea typeface="+mn-ea"/>
              <a:cs typeface="+mn-cs"/>
            </a:rPr>
            <a:t>　今後も将来への負担を少しでも軽減するよう、財政の健全化を図</a:t>
          </a:r>
          <a:r>
            <a:rPr lang="ja-JP" altLang="en-US" sz="1100" b="0" i="0" baseline="0">
              <a:solidFill>
                <a:schemeClr val="dk1"/>
              </a:solidFill>
              <a:effectLst/>
              <a:latin typeface="+mn-lt"/>
              <a:ea typeface="+mn-ea"/>
              <a:cs typeface="+mn-cs"/>
            </a:rPr>
            <a:t>りたい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4,082
4,009
110.63
3,125,440
2,999,355
125,529
1,866,151
2,857,540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退職者不補充等による職員数の削減で人件費を抑制したことなどの効果もあり、現在のところ、類似団体平均並みで推移している。</a:t>
          </a:r>
          <a:endParaRPr lang="ja-JP" altLang="ja-JP" sz="1400">
            <a:effectLst/>
          </a:endParaRPr>
        </a:p>
        <a:p>
          <a:pPr rtl="0"/>
          <a:r>
            <a:rPr lang="ja-JP" altLang="ja-JP" sz="1100" b="0" i="0" baseline="0">
              <a:solidFill>
                <a:schemeClr val="dk1"/>
              </a:solidFill>
              <a:effectLst/>
              <a:latin typeface="+mn-lt"/>
              <a:ea typeface="+mn-ea"/>
              <a:cs typeface="+mn-cs"/>
            </a:rPr>
            <a:t>　今後も、適正な定員管理により、現在の水準を維持する。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115570</xdr:rowOff>
    </xdr:to>
    <xdr:cxnSp macro="">
      <xdr:nvCxnSpPr>
        <xdr:cNvPr id="64" name="直線コネクタ 63"/>
        <xdr:cNvCxnSpPr/>
      </xdr:nvCxnSpPr>
      <xdr:spPr>
        <a:xfrm>
          <a:off x="3987800" y="63357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74422</xdr:rowOff>
    </xdr:to>
    <xdr:cxnSp macro="">
      <xdr:nvCxnSpPr>
        <xdr:cNvPr id="67" name="直線コネクタ 66"/>
        <xdr:cNvCxnSpPr/>
      </xdr:nvCxnSpPr>
      <xdr:spPr>
        <a:xfrm flipV="1">
          <a:off x="3098800" y="6335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74422</xdr:rowOff>
    </xdr:to>
    <xdr:cxnSp macro="">
      <xdr:nvCxnSpPr>
        <xdr:cNvPr id="70" name="直線コネクタ 69"/>
        <xdr:cNvCxnSpPr/>
      </xdr:nvCxnSpPr>
      <xdr:spPr>
        <a:xfrm>
          <a:off x="2209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60706</xdr:rowOff>
    </xdr:to>
    <xdr:cxnSp macro="">
      <xdr:nvCxnSpPr>
        <xdr:cNvPr id="73" name="直線コネクタ 72"/>
        <xdr:cNvCxnSpPr/>
      </xdr:nvCxnSpPr>
      <xdr:spPr>
        <a:xfrm>
          <a:off x="1320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9" name="円/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91" name="円/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職員人件費を圧縮するため、各種業務の民間委託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の導入</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システム化</a:t>
          </a:r>
          <a:r>
            <a:rPr lang="ja-JP" altLang="en-US" sz="1100" b="0" i="0" baseline="0">
              <a:solidFill>
                <a:schemeClr val="dk1"/>
              </a:solidFill>
              <a:effectLst/>
              <a:latin typeface="+mn-lt"/>
              <a:ea typeface="+mn-ea"/>
              <a:cs typeface="+mn-cs"/>
            </a:rPr>
            <a:t>に伴う</a:t>
          </a:r>
          <a:r>
            <a:rPr lang="ja-JP" altLang="ja-JP" sz="1100" b="0" i="0" baseline="0">
              <a:solidFill>
                <a:schemeClr val="dk1"/>
              </a:solidFill>
              <a:effectLst/>
              <a:latin typeface="+mn-lt"/>
              <a:ea typeface="+mn-ea"/>
              <a:cs typeface="+mn-cs"/>
            </a:rPr>
            <a:t>経費の増加のため、近年は類似団体の平均を大きく上回っている。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165100</xdr:rowOff>
    </xdr:from>
    <xdr:to>
      <xdr:col>24</xdr:col>
      <xdr:colOff>31750</xdr:colOff>
      <xdr:row>21</xdr:row>
      <xdr:rowOff>39370</xdr:rowOff>
    </xdr:to>
    <xdr:cxnSp macro="">
      <xdr:nvCxnSpPr>
        <xdr:cNvPr id="125" name="直線コネクタ 124"/>
        <xdr:cNvCxnSpPr/>
      </xdr:nvCxnSpPr>
      <xdr:spPr>
        <a:xfrm>
          <a:off x="15671800" y="359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88900</xdr:rowOff>
    </xdr:from>
    <xdr:to>
      <xdr:col>22</xdr:col>
      <xdr:colOff>565150</xdr:colOff>
      <xdr:row>20</xdr:row>
      <xdr:rowOff>165100</xdr:rowOff>
    </xdr:to>
    <xdr:cxnSp macro="">
      <xdr:nvCxnSpPr>
        <xdr:cNvPr id="128" name="直線コネクタ 127"/>
        <xdr:cNvCxnSpPr/>
      </xdr:nvCxnSpPr>
      <xdr:spPr>
        <a:xfrm>
          <a:off x="14782800" y="351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161290</xdr:rowOff>
    </xdr:from>
    <xdr:to>
      <xdr:col>21</xdr:col>
      <xdr:colOff>361950</xdr:colOff>
      <xdr:row>20</xdr:row>
      <xdr:rowOff>88900</xdr:rowOff>
    </xdr:to>
    <xdr:cxnSp macro="">
      <xdr:nvCxnSpPr>
        <xdr:cNvPr id="131" name="直線コネクタ 130"/>
        <xdr:cNvCxnSpPr/>
      </xdr:nvCxnSpPr>
      <xdr:spPr>
        <a:xfrm>
          <a:off x="13893800" y="341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100330</xdr:rowOff>
    </xdr:from>
    <xdr:to>
      <xdr:col>20</xdr:col>
      <xdr:colOff>158750</xdr:colOff>
      <xdr:row>19</xdr:row>
      <xdr:rowOff>161290</xdr:rowOff>
    </xdr:to>
    <xdr:cxnSp macro="">
      <xdr:nvCxnSpPr>
        <xdr:cNvPr id="134" name="直線コネクタ 133"/>
        <xdr:cNvCxnSpPr/>
      </xdr:nvCxnSpPr>
      <xdr:spPr>
        <a:xfrm>
          <a:off x="13004800" y="3357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160020</xdr:rowOff>
    </xdr:from>
    <xdr:to>
      <xdr:col>24</xdr:col>
      <xdr:colOff>82550</xdr:colOff>
      <xdr:row>21</xdr:row>
      <xdr:rowOff>90170</xdr:rowOff>
    </xdr:to>
    <xdr:sp macro="" textlink="">
      <xdr:nvSpPr>
        <xdr:cNvPr id="144" name="円/楕円 143"/>
        <xdr:cNvSpPr/>
      </xdr:nvSpPr>
      <xdr:spPr>
        <a:xfrm>
          <a:off x="164592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68597</xdr:rowOff>
    </xdr:from>
    <xdr:ext cx="762000" cy="259045"/>
    <xdr:sp macro="" textlink="">
      <xdr:nvSpPr>
        <xdr:cNvPr id="145" name="物件費該当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114300</xdr:rowOff>
    </xdr:from>
    <xdr:to>
      <xdr:col>22</xdr:col>
      <xdr:colOff>615950</xdr:colOff>
      <xdr:row>21</xdr:row>
      <xdr:rowOff>44450</xdr:rowOff>
    </xdr:to>
    <xdr:sp macro="" textlink="">
      <xdr:nvSpPr>
        <xdr:cNvPr id="146" name="円/楕円 145"/>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29227</xdr:rowOff>
    </xdr:from>
    <xdr:ext cx="736600" cy="259045"/>
    <xdr:sp macro="" textlink="">
      <xdr:nvSpPr>
        <xdr:cNvPr id="147" name="テキスト ボックス 146"/>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48" name="円/楕円 147"/>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49" name="テキスト ボックス 148"/>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110490</xdr:rowOff>
    </xdr:from>
    <xdr:to>
      <xdr:col>20</xdr:col>
      <xdr:colOff>209550</xdr:colOff>
      <xdr:row>20</xdr:row>
      <xdr:rowOff>40640</xdr:rowOff>
    </xdr:to>
    <xdr:sp macro="" textlink="">
      <xdr:nvSpPr>
        <xdr:cNvPr id="150" name="円/楕円 149"/>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25417</xdr:rowOff>
    </xdr:from>
    <xdr:ext cx="762000" cy="259045"/>
    <xdr:sp macro="" textlink="">
      <xdr:nvSpPr>
        <xdr:cNvPr id="151" name="テキスト ボックス 150"/>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2" name="円/楕円 151"/>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3" name="テキスト ボックス 152"/>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平成20年度から町の単独施策として実施した</a:t>
          </a:r>
          <a:r>
            <a:rPr lang="ja-JP" altLang="en-US" sz="1100" b="0" i="0" baseline="0">
              <a:solidFill>
                <a:schemeClr val="dk1"/>
              </a:solidFill>
              <a:effectLst/>
              <a:latin typeface="+mn-lt"/>
              <a:ea typeface="+mn-ea"/>
              <a:cs typeface="+mn-cs"/>
            </a:rPr>
            <a:t>子ども医療費</a:t>
          </a:r>
          <a:r>
            <a:rPr lang="ja-JP" altLang="ja-JP" sz="1100" b="0" i="0" baseline="0">
              <a:solidFill>
                <a:schemeClr val="dk1"/>
              </a:solidFill>
              <a:effectLst/>
              <a:latin typeface="+mn-lt"/>
              <a:ea typeface="+mn-ea"/>
              <a:cs typeface="+mn-cs"/>
            </a:rPr>
            <a:t>給付事業の受給対象年齢を平成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年度に高校生まで拡大したことにより、類似団体の平均を上回っている。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今後、さらに単独施策を行う際には、将来的な負担増加に繋がらないよう、厳しく点検したうえで事業実施していく。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61685</xdr:rowOff>
    </xdr:to>
    <xdr:cxnSp macro="">
      <xdr:nvCxnSpPr>
        <xdr:cNvPr id="187" name="直線コネクタ 186"/>
        <xdr:cNvCxnSpPr/>
      </xdr:nvCxnSpPr>
      <xdr:spPr>
        <a:xfrm>
          <a:off x="3987800" y="966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61685</xdr:rowOff>
    </xdr:to>
    <xdr:cxnSp macro="">
      <xdr:nvCxnSpPr>
        <xdr:cNvPr id="190" name="直線コネクタ 189"/>
        <xdr:cNvCxnSpPr/>
      </xdr:nvCxnSpPr>
      <xdr:spPr>
        <a:xfrm>
          <a:off x="3098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55</xdr:row>
      <xdr:rowOff>167822</xdr:rowOff>
    </xdr:to>
    <xdr:cxnSp macro="">
      <xdr:nvCxnSpPr>
        <xdr:cNvPr id="193" name="直線コネクタ 192"/>
        <xdr:cNvCxnSpPr/>
      </xdr:nvCxnSpPr>
      <xdr:spPr>
        <a:xfrm>
          <a:off x="2209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61685</xdr:rowOff>
    </xdr:to>
    <xdr:cxnSp macro="">
      <xdr:nvCxnSpPr>
        <xdr:cNvPr id="196" name="直線コネクタ 195"/>
        <xdr:cNvCxnSpPr/>
      </xdr:nvCxnSpPr>
      <xdr:spPr>
        <a:xfrm flipV="1">
          <a:off x="1320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2" name="円/楕円 211"/>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3" name="テキスト ボックス 21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4" name="円/楕円 213"/>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5" name="テキスト ボックス 214"/>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その他に係る経常収支比率については、国民健康保険事業会計や介護保険事業会計等に対する事務費等繰出金が主なものであり、類似団体平均と比較して</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138430</xdr:rowOff>
    </xdr:to>
    <xdr:cxnSp macro="">
      <xdr:nvCxnSpPr>
        <xdr:cNvPr id="245" name="直線コネクタ 244"/>
        <xdr:cNvCxnSpPr/>
      </xdr:nvCxnSpPr>
      <xdr:spPr>
        <a:xfrm flipV="1">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138430</xdr:rowOff>
    </xdr:to>
    <xdr:cxnSp macro="">
      <xdr:nvCxnSpPr>
        <xdr:cNvPr id="248" name="直線コネクタ 247"/>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106426</xdr:rowOff>
    </xdr:to>
    <xdr:cxnSp macro="">
      <xdr:nvCxnSpPr>
        <xdr:cNvPr id="251" name="直線コネクタ 250"/>
        <xdr:cNvCxnSpPr/>
      </xdr:nvCxnSpPr>
      <xdr:spPr>
        <a:xfrm flipV="1">
          <a:off x="13893800" y="9522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10414</xdr:rowOff>
    </xdr:from>
    <xdr:to>
      <xdr:col>20</xdr:col>
      <xdr:colOff>158750</xdr:colOff>
      <xdr:row>55</xdr:row>
      <xdr:rowOff>106426</xdr:rowOff>
    </xdr:to>
    <xdr:cxnSp macro="">
      <xdr:nvCxnSpPr>
        <xdr:cNvPr id="254" name="直線コネクタ 253"/>
        <xdr:cNvCxnSpPr/>
      </xdr:nvCxnSpPr>
      <xdr:spPr>
        <a:xfrm>
          <a:off x="13004800" y="94401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4" name="円/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6" name="円/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8" name="円/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55626</xdr:rowOff>
    </xdr:from>
    <xdr:to>
      <xdr:col>20</xdr:col>
      <xdr:colOff>209550</xdr:colOff>
      <xdr:row>55</xdr:row>
      <xdr:rowOff>157226</xdr:rowOff>
    </xdr:to>
    <xdr:sp macro="" textlink="">
      <xdr:nvSpPr>
        <xdr:cNvPr id="270" name="円/楕円 269"/>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167403</xdr:rowOff>
    </xdr:from>
    <xdr:ext cx="762000" cy="259045"/>
    <xdr:sp macro="" textlink="">
      <xdr:nvSpPr>
        <xdr:cNvPr id="271" name="テキスト ボックス 270"/>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131064</xdr:rowOff>
    </xdr:from>
    <xdr:to>
      <xdr:col>19</xdr:col>
      <xdr:colOff>6350</xdr:colOff>
      <xdr:row>55</xdr:row>
      <xdr:rowOff>61214</xdr:rowOff>
    </xdr:to>
    <xdr:sp macro="" textlink="">
      <xdr:nvSpPr>
        <xdr:cNvPr id="272" name="円/楕円 271"/>
        <xdr:cNvSpPr/>
      </xdr:nvSpPr>
      <xdr:spPr>
        <a:xfrm>
          <a:off x="12954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71391</xdr:rowOff>
    </xdr:from>
    <xdr:ext cx="762000" cy="259045"/>
    <xdr:sp macro="" textlink="">
      <xdr:nvSpPr>
        <xdr:cNvPr id="273" name="テキスト ボックス 272"/>
        <xdr:cNvSpPr txBox="1"/>
      </xdr:nvSpPr>
      <xdr:spPr>
        <a:xfrm>
          <a:off x="12623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消防事務組合、廃棄物処理広域連合などの一部事務組合に対する負担金が大きな比重を占め、類似団体平均を上回っている。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関係団体と連携し、過度の負担とならないよう数値の低減に努めたい。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122428</xdr:rowOff>
    </xdr:from>
    <xdr:to>
      <xdr:col>24</xdr:col>
      <xdr:colOff>31750</xdr:colOff>
      <xdr:row>38</xdr:row>
      <xdr:rowOff>149860</xdr:rowOff>
    </xdr:to>
    <xdr:cxnSp macro="">
      <xdr:nvCxnSpPr>
        <xdr:cNvPr id="303" name="直線コネクタ 302"/>
        <xdr:cNvCxnSpPr/>
      </xdr:nvCxnSpPr>
      <xdr:spPr>
        <a:xfrm flipV="1">
          <a:off x="15671800" y="66375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40132</xdr:rowOff>
    </xdr:from>
    <xdr:to>
      <xdr:col>22</xdr:col>
      <xdr:colOff>565150</xdr:colOff>
      <xdr:row>38</xdr:row>
      <xdr:rowOff>149860</xdr:rowOff>
    </xdr:to>
    <xdr:cxnSp macro="">
      <xdr:nvCxnSpPr>
        <xdr:cNvPr id="306" name="直線コネクタ 305"/>
        <xdr:cNvCxnSpPr/>
      </xdr:nvCxnSpPr>
      <xdr:spPr>
        <a:xfrm>
          <a:off x="14782800" y="65552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58420</xdr:rowOff>
    </xdr:to>
    <xdr:cxnSp macro="">
      <xdr:nvCxnSpPr>
        <xdr:cNvPr id="309" name="直線コネクタ 308"/>
        <xdr:cNvCxnSpPr/>
      </xdr:nvCxnSpPr>
      <xdr:spPr>
        <a:xfrm flipV="1">
          <a:off x="13893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30988</xdr:rowOff>
    </xdr:from>
    <xdr:to>
      <xdr:col>20</xdr:col>
      <xdr:colOff>158750</xdr:colOff>
      <xdr:row>38</xdr:row>
      <xdr:rowOff>58420</xdr:rowOff>
    </xdr:to>
    <xdr:cxnSp macro="">
      <xdr:nvCxnSpPr>
        <xdr:cNvPr id="312" name="直線コネクタ 311"/>
        <xdr:cNvCxnSpPr/>
      </xdr:nvCxnSpPr>
      <xdr:spPr>
        <a:xfrm>
          <a:off x="13004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71628</xdr:rowOff>
    </xdr:from>
    <xdr:to>
      <xdr:col>24</xdr:col>
      <xdr:colOff>82550</xdr:colOff>
      <xdr:row>39</xdr:row>
      <xdr:rowOff>1778</xdr:rowOff>
    </xdr:to>
    <xdr:sp macro="" textlink="">
      <xdr:nvSpPr>
        <xdr:cNvPr id="322" name="円/楕円 321"/>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43705</xdr:rowOff>
    </xdr:from>
    <xdr:ext cx="762000" cy="259045"/>
    <xdr:sp macro="" textlink="">
      <xdr:nvSpPr>
        <xdr:cNvPr id="323" name="補助費等該当値テキスト"/>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4" name="円/楕円 323"/>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5" name="テキスト ボックス 324"/>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160782</xdr:rowOff>
    </xdr:from>
    <xdr:to>
      <xdr:col>21</xdr:col>
      <xdr:colOff>412750</xdr:colOff>
      <xdr:row>38</xdr:row>
      <xdr:rowOff>90932</xdr:rowOff>
    </xdr:to>
    <xdr:sp macro="" textlink="">
      <xdr:nvSpPr>
        <xdr:cNvPr id="326" name="円/楕円 32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75709</xdr:rowOff>
    </xdr:from>
    <xdr:ext cx="762000" cy="259045"/>
    <xdr:sp macro="" textlink="">
      <xdr:nvSpPr>
        <xdr:cNvPr id="327" name="テキスト ボックス 32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28" name="円/楕円 327"/>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29" name="テキスト ボックス 328"/>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0" name="円/楕円 329"/>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1" name="テキスト ボックス 330"/>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過去に繰上償還を実施したことにより、公債費における経常収支比率は１０ポイント台で推移しており、平成２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年度は、類似団体平均を４．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今後も、過度な地方債発行の抑制に努めながら、</a:t>
          </a:r>
          <a:r>
            <a:rPr lang="ja-JP" altLang="en-US" sz="1100" b="0" i="0" baseline="0">
              <a:solidFill>
                <a:schemeClr val="dk1"/>
              </a:solidFill>
              <a:effectLst/>
              <a:latin typeface="+mn-lt"/>
              <a:ea typeface="+mn-ea"/>
              <a:cs typeface="+mn-cs"/>
            </a:rPr>
            <a:t>将来を見据えた公債費の管理を行っていく。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75</xdr:row>
      <xdr:rowOff>165100</xdr:rowOff>
    </xdr:to>
    <xdr:cxnSp macro="">
      <xdr:nvCxnSpPr>
        <xdr:cNvPr id="363" name="直線コネクタ 362"/>
        <xdr:cNvCxnSpPr/>
      </xdr:nvCxnSpPr>
      <xdr:spPr>
        <a:xfrm>
          <a:off x="3987800" y="12989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100330</xdr:rowOff>
    </xdr:to>
    <xdr:cxnSp macro="">
      <xdr:nvCxnSpPr>
        <xdr:cNvPr id="366" name="直線コネクタ 365"/>
        <xdr:cNvCxnSpPr/>
      </xdr:nvCxnSpPr>
      <xdr:spPr>
        <a:xfrm flipV="1">
          <a:off x="3098800" y="129895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85089</xdr:rowOff>
    </xdr:from>
    <xdr:to>
      <xdr:col>4</xdr:col>
      <xdr:colOff>346075</xdr:colOff>
      <xdr:row>76</xdr:row>
      <xdr:rowOff>100330</xdr:rowOff>
    </xdr:to>
    <xdr:cxnSp macro="">
      <xdr:nvCxnSpPr>
        <xdr:cNvPr id="369" name="直線コネクタ 368"/>
        <xdr:cNvCxnSpPr/>
      </xdr:nvCxnSpPr>
      <xdr:spPr>
        <a:xfrm>
          <a:off x="2209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85089</xdr:rowOff>
    </xdr:to>
    <xdr:cxnSp macro="">
      <xdr:nvCxnSpPr>
        <xdr:cNvPr id="372" name="直線コネクタ 371"/>
        <xdr:cNvCxnSpPr/>
      </xdr:nvCxnSpPr>
      <xdr:spPr>
        <a:xfrm>
          <a:off x="1320800" y="13100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2" name="円/楕円 381"/>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3" name="公債費該当値テキスト"/>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4" name="円/楕円 383"/>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5" name="テキスト ボックス 384"/>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49530</xdr:rowOff>
    </xdr:from>
    <xdr:to>
      <xdr:col>4</xdr:col>
      <xdr:colOff>396875</xdr:colOff>
      <xdr:row>76</xdr:row>
      <xdr:rowOff>151130</xdr:rowOff>
    </xdr:to>
    <xdr:sp macro="" textlink="">
      <xdr:nvSpPr>
        <xdr:cNvPr id="386" name="円/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161307</xdr:rowOff>
    </xdr:from>
    <xdr:ext cx="762000" cy="259045"/>
    <xdr:sp macro="" textlink="">
      <xdr:nvSpPr>
        <xdr:cNvPr id="387" name="テキスト ボックス 386"/>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34289</xdr:rowOff>
    </xdr:from>
    <xdr:to>
      <xdr:col>3</xdr:col>
      <xdr:colOff>193675</xdr:colOff>
      <xdr:row>76</xdr:row>
      <xdr:rowOff>135889</xdr:rowOff>
    </xdr:to>
    <xdr:sp macro="" textlink="">
      <xdr:nvSpPr>
        <xdr:cNvPr id="388" name="円/楕円 387"/>
        <xdr:cNvSpPr/>
      </xdr:nvSpPr>
      <xdr:spPr>
        <a:xfrm>
          <a:off x="2159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146067</xdr:rowOff>
    </xdr:from>
    <xdr:ext cx="762000" cy="259045"/>
    <xdr:sp macro="" textlink="">
      <xdr:nvSpPr>
        <xdr:cNvPr id="389" name="テキスト ボックス 388"/>
        <xdr:cNvSpPr txBox="1"/>
      </xdr:nvSpPr>
      <xdr:spPr>
        <a:xfrm>
          <a:off x="1828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90" name="円/楕円 389"/>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130827</xdr:rowOff>
    </xdr:from>
    <xdr:ext cx="762000" cy="259045"/>
    <xdr:sp macro="" textlink="">
      <xdr:nvSpPr>
        <xdr:cNvPr id="391" name="テキスト ボックス 390"/>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公債費以外に係る経常収支比率については、平成１８年度</a:t>
          </a:r>
          <a:r>
            <a:rPr lang="ja-JP" altLang="en-US" sz="1100" b="0" i="0" baseline="0">
              <a:solidFill>
                <a:schemeClr val="dk1"/>
              </a:solidFill>
              <a:effectLst/>
              <a:latin typeface="+mn-lt"/>
              <a:ea typeface="+mn-ea"/>
              <a:cs typeface="+mn-cs"/>
            </a:rPr>
            <a:t>から平成２３年度まで、</a:t>
          </a:r>
          <a:r>
            <a:rPr lang="ja-JP" altLang="ja-JP" sz="1100" b="0" i="0" baseline="0">
              <a:solidFill>
                <a:schemeClr val="dk1"/>
              </a:solidFill>
              <a:effectLst/>
              <a:latin typeface="+mn-lt"/>
              <a:ea typeface="+mn-ea"/>
              <a:cs typeface="+mn-cs"/>
            </a:rPr>
            <a:t>ほぼ横ばいで推移していたが、近年物件費の増加により上昇傾向にある。主な要因は、各種業務の民間委託やシステム化などの経費の増加による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今後は、コストの低減を図り、これらの経費を抑制していく必要がある。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35561</xdr:rowOff>
    </xdr:from>
    <xdr:to>
      <xdr:col>24</xdr:col>
      <xdr:colOff>31750</xdr:colOff>
      <xdr:row>80</xdr:row>
      <xdr:rowOff>91077</xdr:rowOff>
    </xdr:to>
    <xdr:cxnSp macro="">
      <xdr:nvCxnSpPr>
        <xdr:cNvPr id="426" name="直線コネクタ 425"/>
        <xdr:cNvCxnSpPr/>
      </xdr:nvCxnSpPr>
      <xdr:spPr>
        <a:xfrm>
          <a:off x="15671800" y="13751561"/>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109038</xdr:rowOff>
    </xdr:from>
    <xdr:to>
      <xdr:col>22</xdr:col>
      <xdr:colOff>565150</xdr:colOff>
      <xdr:row>80</xdr:row>
      <xdr:rowOff>35561</xdr:rowOff>
    </xdr:to>
    <xdr:cxnSp macro="">
      <xdr:nvCxnSpPr>
        <xdr:cNvPr id="429" name="直線コネクタ 428"/>
        <xdr:cNvCxnSpPr/>
      </xdr:nvCxnSpPr>
      <xdr:spPr>
        <a:xfrm>
          <a:off x="14782800" y="13653588"/>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69850</xdr:rowOff>
    </xdr:from>
    <xdr:to>
      <xdr:col>21</xdr:col>
      <xdr:colOff>361950</xdr:colOff>
      <xdr:row>79</xdr:row>
      <xdr:rowOff>109038</xdr:rowOff>
    </xdr:to>
    <xdr:cxnSp macro="">
      <xdr:nvCxnSpPr>
        <xdr:cNvPr id="432" name="直線コネクタ 431"/>
        <xdr:cNvCxnSpPr/>
      </xdr:nvCxnSpPr>
      <xdr:spPr>
        <a:xfrm>
          <a:off x="13893800" y="13614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146594</xdr:rowOff>
    </xdr:from>
    <xdr:to>
      <xdr:col>20</xdr:col>
      <xdr:colOff>158750</xdr:colOff>
      <xdr:row>79</xdr:row>
      <xdr:rowOff>69850</xdr:rowOff>
    </xdr:to>
    <xdr:cxnSp macro="">
      <xdr:nvCxnSpPr>
        <xdr:cNvPr id="435" name="直線コネクタ 434"/>
        <xdr:cNvCxnSpPr/>
      </xdr:nvCxnSpPr>
      <xdr:spPr>
        <a:xfrm>
          <a:off x="13004800" y="135196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40277</xdr:rowOff>
    </xdr:from>
    <xdr:to>
      <xdr:col>24</xdr:col>
      <xdr:colOff>82550</xdr:colOff>
      <xdr:row>80</xdr:row>
      <xdr:rowOff>141877</xdr:rowOff>
    </xdr:to>
    <xdr:sp macro="" textlink="">
      <xdr:nvSpPr>
        <xdr:cNvPr id="445" name="円/楕円 444"/>
        <xdr:cNvSpPr/>
      </xdr:nvSpPr>
      <xdr:spPr>
        <a:xfrm>
          <a:off x="164592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12354</xdr:rowOff>
    </xdr:from>
    <xdr:ext cx="762000" cy="259045"/>
    <xdr:sp macro="" textlink="">
      <xdr:nvSpPr>
        <xdr:cNvPr id="446" name="公債費以外該当値テキスト"/>
        <xdr:cNvSpPr txBox="1"/>
      </xdr:nvSpPr>
      <xdr:spPr>
        <a:xfrm>
          <a:off x="16598900" y="1372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7" name="円/楕円 446"/>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48" name="テキスト ボックス 447"/>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58238</xdr:rowOff>
    </xdr:from>
    <xdr:to>
      <xdr:col>21</xdr:col>
      <xdr:colOff>412750</xdr:colOff>
      <xdr:row>79</xdr:row>
      <xdr:rowOff>159838</xdr:rowOff>
    </xdr:to>
    <xdr:sp macro="" textlink="">
      <xdr:nvSpPr>
        <xdr:cNvPr id="449" name="円/楕円 448"/>
        <xdr:cNvSpPr/>
      </xdr:nvSpPr>
      <xdr:spPr>
        <a:xfrm>
          <a:off x="14732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144615</xdr:rowOff>
    </xdr:from>
    <xdr:ext cx="762000" cy="259045"/>
    <xdr:sp macro="" textlink="">
      <xdr:nvSpPr>
        <xdr:cNvPr id="450" name="テキスト ボックス 449"/>
        <xdr:cNvSpPr txBox="1"/>
      </xdr:nvSpPr>
      <xdr:spPr>
        <a:xfrm>
          <a:off x="14401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19050</xdr:rowOff>
    </xdr:from>
    <xdr:to>
      <xdr:col>20</xdr:col>
      <xdr:colOff>209550</xdr:colOff>
      <xdr:row>79</xdr:row>
      <xdr:rowOff>120650</xdr:rowOff>
    </xdr:to>
    <xdr:sp macro="" textlink="">
      <xdr:nvSpPr>
        <xdr:cNvPr id="451" name="円/楕円 450"/>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105427</xdr:rowOff>
    </xdr:from>
    <xdr:ext cx="762000" cy="259045"/>
    <xdr:sp macro="" textlink="">
      <xdr:nvSpPr>
        <xdr:cNvPr id="452" name="テキスト ボックス 451"/>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95794</xdr:rowOff>
    </xdr:from>
    <xdr:to>
      <xdr:col>19</xdr:col>
      <xdr:colOff>6350</xdr:colOff>
      <xdr:row>79</xdr:row>
      <xdr:rowOff>25944</xdr:rowOff>
    </xdr:to>
    <xdr:sp macro="" textlink="">
      <xdr:nvSpPr>
        <xdr:cNvPr id="453" name="円/楕円 452"/>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10721</xdr:rowOff>
    </xdr:from>
    <xdr:ext cx="762000" cy="259045"/>
    <xdr:sp macro="" textlink="">
      <xdr:nvSpPr>
        <xdr:cNvPr id="454" name="テキスト ボックス 453"/>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北海道鹿部町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106724</xdr:rowOff>
    </xdr:from>
    <xdr:to>
      <xdr:col>4</xdr:col>
      <xdr:colOff>1117600</xdr:colOff>
      <xdr:row>17</xdr:row>
      <xdr:rowOff>112919</xdr:rowOff>
    </xdr:to>
    <xdr:cxnSp macro="">
      <xdr:nvCxnSpPr>
        <xdr:cNvPr id="47" name="直線コネクタ 46"/>
        <xdr:cNvCxnSpPr/>
      </xdr:nvCxnSpPr>
      <xdr:spPr bwMode="auto">
        <a:xfrm flipV="1">
          <a:off x="5003800" y="3068999"/>
          <a:ext cx="647700" cy="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112919</xdr:rowOff>
    </xdr:from>
    <xdr:to>
      <xdr:col>4</xdr:col>
      <xdr:colOff>469900</xdr:colOff>
      <xdr:row>17</xdr:row>
      <xdr:rowOff>139032</xdr:rowOff>
    </xdr:to>
    <xdr:cxnSp macro="">
      <xdr:nvCxnSpPr>
        <xdr:cNvPr id="50" name="直線コネクタ 49"/>
        <xdr:cNvCxnSpPr/>
      </xdr:nvCxnSpPr>
      <xdr:spPr bwMode="auto">
        <a:xfrm flipV="1">
          <a:off x="4305300" y="3075194"/>
          <a:ext cx="698500" cy="26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139032</xdr:rowOff>
    </xdr:from>
    <xdr:to>
      <xdr:col>3</xdr:col>
      <xdr:colOff>904875</xdr:colOff>
      <xdr:row>17</xdr:row>
      <xdr:rowOff>156870</xdr:rowOff>
    </xdr:to>
    <xdr:cxnSp macro="">
      <xdr:nvCxnSpPr>
        <xdr:cNvPr id="53" name="直線コネクタ 52"/>
        <xdr:cNvCxnSpPr/>
      </xdr:nvCxnSpPr>
      <xdr:spPr bwMode="auto">
        <a:xfrm flipV="1">
          <a:off x="3606800" y="3101307"/>
          <a:ext cx="698500" cy="1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156870</xdr:rowOff>
    </xdr:from>
    <xdr:to>
      <xdr:col>3</xdr:col>
      <xdr:colOff>206375</xdr:colOff>
      <xdr:row>17</xdr:row>
      <xdr:rowOff>160381</xdr:rowOff>
    </xdr:to>
    <xdr:cxnSp macro="">
      <xdr:nvCxnSpPr>
        <xdr:cNvPr id="56" name="直線コネクタ 55"/>
        <xdr:cNvCxnSpPr/>
      </xdr:nvCxnSpPr>
      <xdr:spPr bwMode="auto">
        <a:xfrm flipV="1">
          <a:off x="2908300" y="3119145"/>
          <a:ext cx="698500" cy="3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55924</xdr:rowOff>
    </xdr:from>
    <xdr:to>
      <xdr:col>5</xdr:col>
      <xdr:colOff>34925</xdr:colOff>
      <xdr:row>17</xdr:row>
      <xdr:rowOff>157524</xdr:rowOff>
    </xdr:to>
    <xdr:sp macro="" textlink="">
      <xdr:nvSpPr>
        <xdr:cNvPr id="66" name="円/楕円 65"/>
        <xdr:cNvSpPr/>
      </xdr:nvSpPr>
      <xdr:spPr bwMode="auto">
        <a:xfrm>
          <a:off x="5600700" y="301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28001</xdr:rowOff>
    </xdr:from>
    <xdr:ext cx="762000" cy="259045"/>
    <xdr:sp macro="" textlink="">
      <xdr:nvSpPr>
        <xdr:cNvPr id="67" name="人口1人当たり決算額の推移該当値テキスト130"/>
        <xdr:cNvSpPr txBox="1"/>
      </xdr:nvSpPr>
      <xdr:spPr>
        <a:xfrm>
          <a:off x="5740400" y="299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62119</xdr:rowOff>
    </xdr:from>
    <xdr:to>
      <xdr:col>4</xdr:col>
      <xdr:colOff>520700</xdr:colOff>
      <xdr:row>17</xdr:row>
      <xdr:rowOff>163719</xdr:rowOff>
    </xdr:to>
    <xdr:sp macro="" textlink="">
      <xdr:nvSpPr>
        <xdr:cNvPr id="68" name="円/楕円 67"/>
        <xdr:cNvSpPr/>
      </xdr:nvSpPr>
      <xdr:spPr bwMode="auto">
        <a:xfrm>
          <a:off x="4953000" y="302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148496</xdr:rowOff>
    </xdr:from>
    <xdr:ext cx="736600" cy="259045"/>
    <xdr:sp macro="" textlink="">
      <xdr:nvSpPr>
        <xdr:cNvPr id="69" name="テキスト ボックス 68"/>
        <xdr:cNvSpPr txBox="1"/>
      </xdr:nvSpPr>
      <xdr:spPr>
        <a:xfrm>
          <a:off x="4622800" y="311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88232</xdr:rowOff>
    </xdr:from>
    <xdr:to>
      <xdr:col>3</xdr:col>
      <xdr:colOff>955675</xdr:colOff>
      <xdr:row>18</xdr:row>
      <xdr:rowOff>18382</xdr:rowOff>
    </xdr:to>
    <xdr:sp macro="" textlink="">
      <xdr:nvSpPr>
        <xdr:cNvPr id="70" name="円/楕円 69"/>
        <xdr:cNvSpPr/>
      </xdr:nvSpPr>
      <xdr:spPr bwMode="auto">
        <a:xfrm>
          <a:off x="4254500" y="305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3159</xdr:rowOff>
    </xdr:from>
    <xdr:ext cx="762000" cy="259045"/>
    <xdr:sp macro="" textlink="">
      <xdr:nvSpPr>
        <xdr:cNvPr id="71" name="テキスト ボックス 70"/>
        <xdr:cNvSpPr txBox="1"/>
      </xdr:nvSpPr>
      <xdr:spPr>
        <a:xfrm>
          <a:off x="3924300" y="313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106070</xdr:rowOff>
    </xdr:from>
    <xdr:to>
      <xdr:col>3</xdr:col>
      <xdr:colOff>257175</xdr:colOff>
      <xdr:row>18</xdr:row>
      <xdr:rowOff>36220</xdr:rowOff>
    </xdr:to>
    <xdr:sp macro="" textlink="">
      <xdr:nvSpPr>
        <xdr:cNvPr id="72" name="円/楕円 71"/>
        <xdr:cNvSpPr/>
      </xdr:nvSpPr>
      <xdr:spPr bwMode="auto">
        <a:xfrm>
          <a:off x="3556000" y="30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20997</xdr:rowOff>
    </xdr:from>
    <xdr:ext cx="762000" cy="259045"/>
    <xdr:sp macro="" textlink="">
      <xdr:nvSpPr>
        <xdr:cNvPr id="73" name="テキスト ボックス 72"/>
        <xdr:cNvSpPr txBox="1"/>
      </xdr:nvSpPr>
      <xdr:spPr>
        <a:xfrm>
          <a:off x="3225800" y="3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109581</xdr:rowOff>
    </xdr:from>
    <xdr:to>
      <xdr:col>2</xdr:col>
      <xdr:colOff>692150</xdr:colOff>
      <xdr:row>18</xdr:row>
      <xdr:rowOff>39731</xdr:rowOff>
    </xdr:to>
    <xdr:sp macro="" textlink="">
      <xdr:nvSpPr>
        <xdr:cNvPr id="74" name="円/楕円 73"/>
        <xdr:cNvSpPr/>
      </xdr:nvSpPr>
      <xdr:spPr bwMode="auto">
        <a:xfrm>
          <a:off x="2857500" y="307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24508</xdr:rowOff>
    </xdr:from>
    <xdr:ext cx="762000" cy="259045"/>
    <xdr:sp macro="" textlink="">
      <xdr:nvSpPr>
        <xdr:cNvPr id="75" name="テキスト ボックス 74"/>
        <xdr:cNvSpPr txBox="1"/>
      </xdr:nvSpPr>
      <xdr:spPr>
        <a:xfrm>
          <a:off x="2527300" y="315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331144</xdr:rowOff>
    </xdr:from>
    <xdr:to>
      <xdr:col>4</xdr:col>
      <xdr:colOff>1117600</xdr:colOff>
      <xdr:row>36</xdr:row>
      <xdr:rowOff>7346</xdr:rowOff>
    </xdr:to>
    <xdr:cxnSp macro="">
      <xdr:nvCxnSpPr>
        <xdr:cNvPr id="106" name="直線コネクタ 105"/>
        <xdr:cNvCxnSpPr/>
      </xdr:nvCxnSpPr>
      <xdr:spPr bwMode="auto">
        <a:xfrm flipV="1">
          <a:off x="5003800" y="6941494"/>
          <a:ext cx="6477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330509</xdr:rowOff>
    </xdr:from>
    <xdr:to>
      <xdr:col>4</xdr:col>
      <xdr:colOff>469900</xdr:colOff>
      <xdr:row>36</xdr:row>
      <xdr:rowOff>7346</xdr:rowOff>
    </xdr:to>
    <xdr:cxnSp macro="">
      <xdr:nvCxnSpPr>
        <xdr:cNvPr id="109" name="直線コネクタ 108"/>
        <xdr:cNvCxnSpPr/>
      </xdr:nvCxnSpPr>
      <xdr:spPr bwMode="auto">
        <a:xfrm>
          <a:off x="4305300" y="6940859"/>
          <a:ext cx="698500" cy="19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317653</xdr:rowOff>
    </xdr:from>
    <xdr:to>
      <xdr:col>3</xdr:col>
      <xdr:colOff>904875</xdr:colOff>
      <xdr:row>35</xdr:row>
      <xdr:rowOff>330509</xdr:rowOff>
    </xdr:to>
    <xdr:cxnSp macro="">
      <xdr:nvCxnSpPr>
        <xdr:cNvPr id="112" name="直線コネクタ 111"/>
        <xdr:cNvCxnSpPr/>
      </xdr:nvCxnSpPr>
      <xdr:spPr bwMode="auto">
        <a:xfrm>
          <a:off x="3606800" y="6928003"/>
          <a:ext cx="698500" cy="12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312482</xdr:rowOff>
    </xdr:from>
    <xdr:to>
      <xdr:col>3</xdr:col>
      <xdr:colOff>206375</xdr:colOff>
      <xdr:row>35</xdr:row>
      <xdr:rowOff>317653</xdr:rowOff>
    </xdr:to>
    <xdr:cxnSp macro="">
      <xdr:nvCxnSpPr>
        <xdr:cNvPr id="115" name="直線コネクタ 114"/>
        <xdr:cNvCxnSpPr/>
      </xdr:nvCxnSpPr>
      <xdr:spPr bwMode="auto">
        <a:xfrm>
          <a:off x="2908300" y="6922832"/>
          <a:ext cx="6985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280344</xdr:rowOff>
    </xdr:from>
    <xdr:to>
      <xdr:col>5</xdr:col>
      <xdr:colOff>34925</xdr:colOff>
      <xdr:row>36</xdr:row>
      <xdr:rowOff>39044</xdr:rowOff>
    </xdr:to>
    <xdr:sp macro="" textlink="">
      <xdr:nvSpPr>
        <xdr:cNvPr id="125" name="円/楕円 124"/>
        <xdr:cNvSpPr/>
      </xdr:nvSpPr>
      <xdr:spPr bwMode="auto">
        <a:xfrm>
          <a:off x="5600700" y="689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252421</xdr:rowOff>
    </xdr:from>
    <xdr:ext cx="762000" cy="259045"/>
    <xdr:sp macro="" textlink="">
      <xdr:nvSpPr>
        <xdr:cNvPr id="126" name="人口1人当たり決算額の推移該当値テキスト445"/>
        <xdr:cNvSpPr txBox="1"/>
      </xdr:nvSpPr>
      <xdr:spPr>
        <a:xfrm>
          <a:off x="5740400" y="686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299446</xdr:rowOff>
    </xdr:from>
    <xdr:to>
      <xdr:col>4</xdr:col>
      <xdr:colOff>520700</xdr:colOff>
      <xdr:row>36</xdr:row>
      <xdr:rowOff>58146</xdr:rowOff>
    </xdr:to>
    <xdr:sp macro="" textlink="">
      <xdr:nvSpPr>
        <xdr:cNvPr id="127" name="円/楕円 126"/>
        <xdr:cNvSpPr/>
      </xdr:nvSpPr>
      <xdr:spPr bwMode="auto">
        <a:xfrm>
          <a:off x="4953000" y="69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42923</xdr:rowOff>
    </xdr:from>
    <xdr:ext cx="736600" cy="259045"/>
    <xdr:sp macro="" textlink="">
      <xdr:nvSpPr>
        <xdr:cNvPr id="128" name="テキスト ボックス 127"/>
        <xdr:cNvSpPr txBox="1"/>
      </xdr:nvSpPr>
      <xdr:spPr>
        <a:xfrm>
          <a:off x="4622800" y="699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279709</xdr:rowOff>
    </xdr:from>
    <xdr:to>
      <xdr:col>3</xdr:col>
      <xdr:colOff>955675</xdr:colOff>
      <xdr:row>36</xdr:row>
      <xdr:rowOff>38409</xdr:rowOff>
    </xdr:to>
    <xdr:sp macro="" textlink="">
      <xdr:nvSpPr>
        <xdr:cNvPr id="129" name="円/楕円 128"/>
        <xdr:cNvSpPr/>
      </xdr:nvSpPr>
      <xdr:spPr bwMode="auto">
        <a:xfrm>
          <a:off x="4254500" y="689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23186</xdr:rowOff>
    </xdr:from>
    <xdr:ext cx="762000" cy="259045"/>
    <xdr:sp macro="" textlink="">
      <xdr:nvSpPr>
        <xdr:cNvPr id="130" name="テキスト ボックス 129"/>
        <xdr:cNvSpPr txBox="1"/>
      </xdr:nvSpPr>
      <xdr:spPr>
        <a:xfrm>
          <a:off x="3924300" y="6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266853</xdr:rowOff>
    </xdr:from>
    <xdr:to>
      <xdr:col>3</xdr:col>
      <xdr:colOff>257175</xdr:colOff>
      <xdr:row>36</xdr:row>
      <xdr:rowOff>25553</xdr:rowOff>
    </xdr:to>
    <xdr:sp macro="" textlink="">
      <xdr:nvSpPr>
        <xdr:cNvPr id="131" name="円/楕円 130"/>
        <xdr:cNvSpPr/>
      </xdr:nvSpPr>
      <xdr:spPr bwMode="auto">
        <a:xfrm>
          <a:off x="3556000" y="687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10330</xdr:rowOff>
    </xdr:from>
    <xdr:ext cx="762000" cy="259045"/>
    <xdr:sp macro="" textlink="">
      <xdr:nvSpPr>
        <xdr:cNvPr id="132" name="テキスト ボックス 131"/>
        <xdr:cNvSpPr txBox="1"/>
      </xdr:nvSpPr>
      <xdr:spPr>
        <a:xfrm>
          <a:off x="3225800" y="696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261682</xdr:rowOff>
    </xdr:from>
    <xdr:to>
      <xdr:col>2</xdr:col>
      <xdr:colOff>692150</xdr:colOff>
      <xdr:row>36</xdr:row>
      <xdr:rowOff>20382</xdr:rowOff>
    </xdr:to>
    <xdr:sp macro="" textlink="">
      <xdr:nvSpPr>
        <xdr:cNvPr id="133" name="円/楕円 132"/>
        <xdr:cNvSpPr/>
      </xdr:nvSpPr>
      <xdr:spPr bwMode="auto">
        <a:xfrm>
          <a:off x="2857500" y="687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5159</xdr:rowOff>
    </xdr:from>
    <xdr:ext cx="762000" cy="259045"/>
    <xdr:sp macro="" textlink="">
      <xdr:nvSpPr>
        <xdr:cNvPr id="134" name="テキスト ボックス 133"/>
        <xdr:cNvSpPr txBox="1"/>
      </xdr:nvSpPr>
      <xdr:spPr>
        <a:xfrm>
          <a:off x="2527300" y="695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4,082
4,009
110.63
3,125,440
2,999,355
125,529
1,866,151
2,857,540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7736</xdr:rowOff>
    </xdr:from>
    <xdr:to>
      <xdr:col>6</xdr:col>
      <xdr:colOff>511175</xdr:colOff>
      <xdr:row>39</xdr:row>
      <xdr:rowOff>22137</xdr:rowOff>
    </xdr:to>
    <xdr:cxnSp macro="">
      <xdr:nvCxnSpPr>
        <xdr:cNvPr id="63" name="直線コネクタ 62"/>
        <xdr:cNvCxnSpPr/>
      </xdr:nvCxnSpPr>
      <xdr:spPr>
        <a:xfrm flipV="1">
          <a:off x="3797300" y="6694286"/>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22137</xdr:rowOff>
    </xdr:from>
    <xdr:to>
      <xdr:col>5</xdr:col>
      <xdr:colOff>358775</xdr:colOff>
      <xdr:row>39</xdr:row>
      <xdr:rowOff>41644</xdr:rowOff>
    </xdr:to>
    <xdr:cxnSp macro="">
      <xdr:nvCxnSpPr>
        <xdr:cNvPr id="66" name="直線コネクタ 65"/>
        <xdr:cNvCxnSpPr/>
      </xdr:nvCxnSpPr>
      <xdr:spPr>
        <a:xfrm flipV="1">
          <a:off x="2908300" y="6708687"/>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41644</xdr:rowOff>
    </xdr:from>
    <xdr:to>
      <xdr:col>4</xdr:col>
      <xdr:colOff>155575</xdr:colOff>
      <xdr:row>39</xdr:row>
      <xdr:rowOff>55545</xdr:rowOff>
    </xdr:to>
    <xdr:cxnSp macro="">
      <xdr:nvCxnSpPr>
        <xdr:cNvPr id="69" name="直線コネクタ 68"/>
        <xdr:cNvCxnSpPr/>
      </xdr:nvCxnSpPr>
      <xdr:spPr>
        <a:xfrm flipV="1">
          <a:off x="2019300" y="6728194"/>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55545</xdr:rowOff>
    </xdr:from>
    <xdr:to>
      <xdr:col>2</xdr:col>
      <xdr:colOff>638175</xdr:colOff>
      <xdr:row>39</xdr:row>
      <xdr:rowOff>62113</xdr:rowOff>
    </xdr:to>
    <xdr:cxnSp macro="">
      <xdr:nvCxnSpPr>
        <xdr:cNvPr id="72" name="直線コネクタ 71"/>
        <xdr:cNvCxnSpPr/>
      </xdr:nvCxnSpPr>
      <xdr:spPr>
        <a:xfrm flipV="1">
          <a:off x="1130300" y="6742095"/>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128386</xdr:rowOff>
    </xdr:from>
    <xdr:to>
      <xdr:col>6</xdr:col>
      <xdr:colOff>561975</xdr:colOff>
      <xdr:row>39</xdr:row>
      <xdr:rowOff>58536</xdr:rowOff>
    </xdr:to>
    <xdr:sp macro="" textlink="">
      <xdr:nvSpPr>
        <xdr:cNvPr id="82" name="円/楕円 81"/>
        <xdr:cNvSpPr/>
      </xdr:nvSpPr>
      <xdr:spPr>
        <a:xfrm>
          <a:off x="4584700" y="66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106813</xdr:rowOff>
    </xdr:from>
    <xdr:ext cx="599010" cy="259045"/>
    <xdr:sp macro="" textlink="">
      <xdr:nvSpPr>
        <xdr:cNvPr id="83" name="人件費該当値テキスト"/>
        <xdr:cNvSpPr txBox="1"/>
      </xdr:nvSpPr>
      <xdr:spPr>
        <a:xfrm>
          <a:off x="4686300" y="66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142787</xdr:rowOff>
    </xdr:from>
    <xdr:to>
      <xdr:col>5</xdr:col>
      <xdr:colOff>409575</xdr:colOff>
      <xdr:row>39</xdr:row>
      <xdr:rowOff>72937</xdr:rowOff>
    </xdr:to>
    <xdr:sp macro="" textlink="">
      <xdr:nvSpPr>
        <xdr:cNvPr id="84" name="円/楕円 83"/>
        <xdr:cNvSpPr/>
      </xdr:nvSpPr>
      <xdr:spPr>
        <a:xfrm>
          <a:off x="3746500" y="66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64064</xdr:rowOff>
    </xdr:from>
    <xdr:ext cx="599010" cy="259045"/>
    <xdr:sp macro="" textlink="">
      <xdr:nvSpPr>
        <xdr:cNvPr id="85" name="テキスト ボックス 84"/>
        <xdr:cNvSpPr txBox="1"/>
      </xdr:nvSpPr>
      <xdr:spPr>
        <a:xfrm>
          <a:off x="3497794" y="675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162294</xdr:rowOff>
    </xdr:from>
    <xdr:to>
      <xdr:col>4</xdr:col>
      <xdr:colOff>206375</xdr:colOff>
      <xdr:row>39</xdr:row>
      <xdr:rowOff>92444</xdr:rowOff>
    </xdr:to>
    <xdr:sp macro="" textlink="">
      <xdr:nvSpPr>
        <xdr:cNvPr id="86" name="円/楕円 85"/>
        <xdr:cNvSpPr/>
      </xdr:nvSpPr>
      <xdr:spPr>
        <a:xfrm>
          <a:off x="2857500" y="66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83571</xdr:rowOff>
    </xdr:from>
    <xdr:ext cx="599010" cy="259045"/>
    <xdr:sp macro="" textlink="">
      <xdr:nvSpPr>
        <xdr:cNvPr id="87" name="テキスト ボックス 86"/>
        <xdr:cNvSpPr txBox="1"/>
      </xdr:nvSpPr>
      <xdr:spPr>
        <a:xfrm>
          <a:off x="2608794" y="67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117,526</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4745</xdr:rowOff>
    </xdr:from>
    <xdr:to>
      <xdr:col>3</xdr:col>
      <xdr:colOff>3175</xdr:colOff>
      <xdr:row>39</xdr:row>
      <xdr:rowOff>106345</xdr:rowOff>
    </xdr:to>
    <xdr:sp macro="" textlink="">
      <xdr:nvSpPr>
        <xdr:cNvPr id="88" name="円/楕円 87"/>
        <xdr:cNvSpPr/>
      </xdr:nvSpPr>
      <xdr:spPr>
        <a:xfrm>
          <a:off x="1968500" y="66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97472</xdr:rowOff>
    </xdr:from>
    <xdr:ext cx="599010" cy="259045"/>
    <xdr:sp macro="" textlink="">
      <xdr:nvSpPr>
        <xdr:cNvPr id="89" name="テキスト ボックス 88"/>
        <xdr:cNvSpPr txBox="1"/>
      </xdr:nvSpPr>
      <xdr:spPr>
        <a:xfrm>
          <a:off x="1719794" y="678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113,269</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11313</xdr:rowOff>
    </xdr:from>
    <xdr:to>
      <xdr:col>1</xdr:col>
      <xdr:colOff>485775</xdr:colOff>
      <xdr:row>39</xdr:row>
      <xdr:rowOff>112913</xdr:rowOff>
    </xdr:to>
    <xdr:sp macro="" textlink="">
      <xdr:nvSpPr>
        <xdr:cNvPr id="90" name="円/楕円 89"/>
        <xdr:cNvSpPr/>
      </xdr:nvSpPr>
      <xdr:spPr>
        <a:xfrm>
          <a:off x="1079500" y="66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104040</xdr:rowOff>
    </xdr:from>
    <xdr:ext cx="599010" cy="259045"/>
    <xdr:sp macro="" textlink="">
      <xdr:nvSpPr>
        <xdr:cNvPr id="91" name="テキスト ボックス 90"/>
        <xdr:cNvSpPr txBox="1"/>
      </xdr:nvSpPr>
      <xdr:spPr>
        <a:xfrm>
          <a:off x="830794" y="679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156883</xdr:rowOff>
    </xdr:from>
    <xdr:to>
      <xdr:col>6</xdr:col>
      <xdr:colOff>511175</xdr:colOff>
      <xdr:row>58</xdr:row>
      <xdr:rowOff>36133</xdr:rowOff>
    </xdr:to>
    <xdr:cxnSp macro="">
      <xdr:nvCxnSpPr>
        <xdr:cNvPr id="122" name="直線コネクタ 121"/>
        <xdr:cNvCxnSpPr/>
      </xdr:nvCxnSpPr>
      <xdr:spPr>
        <a:xfrm flipV="1">
          <a:off x="3797300" y="9929533"/>
          <a:ext cx="8382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36133</xdr:rowOff>
    </xdr:from>
    <xdr:to>
      <xdr:col>5</xdr:col>
      <xdr:colOff>358775</xdr:colOff>
      <xdr:row>58</xdr:row>
      <xdr:rowOff>76846</xdr:rowOff>
    </xdr:to>
    <xdr:cxnSp macro="">
      <xdr:nvCxnSpPr>
        <xdr:cNvPr id="125" name="直線コネクタ 124"/>
        <xdr:cNvCxnSpPr/>
      </xdr:nvCxnSpPr>
      <xdr:spPr>
        <a:xfrm flipV="1">
          <a:off x="2908300" y="9980233"/>
          <a:ext cx="889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76846</xdr:rowOff>
    </xdr:from>
    <xdr:to>
      <xdr:col>4</xdr:col>
      <xdr:colOff>155575</xdr:colOff>
      <xdr:row>58</xdr:row>
      <xdr:rowOff>79681</xdr:rowOff>
    </xdr:to>
    <xdr:cxnSp macro="">
      <xdr:nvCxnSpPr>
        <xdr:cNvPr id="128" name="直線コネクタ 127"/>
        <xdr:cNvCxnSpPr/>
      </xdr:nvCxnSpPr>
      <xdr:spPr>
        <a:xfrm flipV="1">
          <a:off x="2019300" y="1002094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79681</xdr:rowOff>
    </xdr:from>
    <xdr:to>
      <xdr:col>2</xdr:col>
      <xdr:colOff>638175</xdr:colOff>
      <xdr:row>58</xdr:row>
      <xdr:rowOff>80546</xdr:rowOff>
    </xdr:to>
    <xdr:cxnSp macro="">
      <xdr:nvCxnSpPr>
        <xdr:cNvPr id="131" name="直線コネクタ 130"/>
        <xdr:cNvCxnSpPr/>
      </xdr:nvCxnSpPr>
      <xdr:spPr>
        <a:xfrm flipV="1">
          <a:off x="1130300" y="1002378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106083</xdr:rowOff>
    </xdr:from>
    <xdr:to>
      <xdr:col>6</xdr:col>
      <xdr:colOff>561975</xdr:colOff>
      <xdr:row>58</xdr:row>
      <xdr:rowOff>36233</xdr:rowOff>
    </xdr:to>
    <xdr:sp macro="" textlink="">
      <xdr:nvSpPr>
        <xdr:cNvPr id="141" name="円/楕円 140"/>
        <xdr:cNvSpPr/>
      </xdr:nvSpPr>
      <xdr:spPr>
        <a:xfrm>
          <a:off x="4584700" y="9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84510</xdr:rowOff>
    </xdr:from>
    <xdr:ext cx="599010" cy="259045"/>
    <xdr:sp macro="" textlink="">
      <xdr:nvSpPr>
        <xdr:cNvPr id="142" name="物件費該当値テキスト"/>
        <xdr:cNvSpPr txBox="1"/>
      </xdr:nvSpPr>
      <xdr:spPr>
        <a:xfrm>
          <a:off x="4686300" y="985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156783</xdr:rowOff>
    </xdr:from>
    <xdr:to>
      <xdr:col>5</xdr:col>
      <xdr:colOff>409575</xdr:colOff>
      <xdr:row>58</xdr:row>
      <xdr:rowOff>86933</xdr:rowOff>
    </xdr:to>
    <xdr:sp macro="" textlink="">
      <xdr:nvSpPr>
        <xdr:cNvPr id="143" name="円/楕円 142"/>
        <xdr:cNvSpPr/>
      </xdr:nvSpPr>
      <xdr:spPr>
        <a:xfrm>
          <a:off x="3746500" y="99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78060</xdr:rowOff>
    </xdr:from>
    <xdr:ext cx="599010" cy="259045"/>
    <xdr:sp macro="" textlink="">
      <xdr:nvSpPr>
        <xdr:cNvPr id="144" name="テキスト ボックス 143"/>
        <xdr:cNvSpPr txBox="1"/>
      </xdr:nvSpPr>
      <xdr:spPr>
        <a:xfrm>
          <a:off x="3497794" y="1002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26046</xdr:rowOff>
    </xdr:from>
    <xdr:to>
      <xdr:col>4</xdr:col>
      <xdr:colOff>206375</xdr:colOff>
      <xdr:row>58</xdr:row>
      <xdr:rowOff>127646</xdr:rowOff>
    </xdr:to>
    <xdr:sp macro="" textlink="">
      <xdr:nvSpPr>
        <xdr:cNvPr id="145" name="円/楕円 144"/>
        <xdr:cNvSpPr/>
      </xdr:nvSpPr>
      <xdr:spPr>
        <a:xfrm>
          <a:off x="2857500" y="99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118773</xdr:rowOff>
    </xdr:from>
    <xdr:ext cx="599010" cy="259045"/>
    <xdr:sp macro="" textlink="">
      <xdr:nvSpPr>
        <xdr:cNvPr id="146" name="テキスト ボックス 145"/>
        <xdr:cNvSpPr txBox="1"/>
      </xdr:nvSpPr>
      <xdr:spPr>
        <a:xfrm>
          <a:off x="2608794" y="1006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28881</xdr:rowOff>
    </xdr:from>
    <xdr:to>
      <xdr:col>3</xdr:col>
      <xdr:colOff>3175</xdr:colOff>
      <xdr:row>58</xdr:row>
      <xdr:rowOff>130481</xdr:rowOff>
    </xdr:to>
    <xdr:sp macro="" textlink="">
      <xdr:nvSpPr>
        <xdr:cNvPr id="147" name="円/楕円 146"/>
        <xdr:cNvSpPr/>
      </xdr:nvSpPr>
      <xdr:spPr>
        <a:xfrm>
          <a:off x="1968500" y="99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121608</xdr:rowOff>
    </xdr:from>
    <xdr:ext cx="599010" cy="259045"/>
    <xdr:sp macro="" textlink="">
      <xdr:nvSpPr>
        <xdr:cNvPr id="148" name="テキスト ボックス 147"/>
        <xdr:cNvSpPr txBox="1"/>
      </xdr:nvSpPr>
      <xdr:spPr>
        <a:xfrm>
          <a:off x="1719794" y="1006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29746</xdr:rowOff>
    </xdr:from>
    <xdr:to>
      <xdr:col>1</xdr:col>
      <xdr:colOff>485775</xdr:colOff>
      <xdr:row>58</xdr:row>
      <xdr:rowOff>131346</xdr:rowOff>
    </xdr:to>
    <xdr:sp macro="" textlink="">
      <xdr:nvSpPr>
        <xdr:cNvPr id="149" name="円/楕円 148"/>
        <xdr:cNvSpPr/>
      </xdr:nvSpPr>
      <xdr:spPr>
        <a:xfrm>
          <a:off x="1079500" y="99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122473</xdr:rowOff>
    </xdr:from>
    <xdr:ext cx="599010" cy="259045"/>
    <xdr:sp macro="" textlink="">
      <xdr:nvSpPr>
        <xdr:cNvPr id="150" name="テキスト ボックス 149"/>
        <xdr:cNvSpPr txBox="1"/>
      </xdr:nvSpPr>
      <xdr:spPr>
        <a:xfrm>
          <a:off x="830794" y="1006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118580</xdr:rowOff>
    </xdr:from>
    <xdr:to>
      <xdr:col>6</xdr:col>
      <xdr:colOff>511175</xdr:colOff>
      <xdr:row>78</xdr:row>
      <xdr:rowOff>122022</xdr:rowOff>
    </xdr:to>
    <xdr:cxnSp macro="">
      <xdr:nvCxnSpPr>
        <xdr:cNvPr id="179" name="直線コネクタ 178"/>
        <xdr:cNvCxnSpPr/>
      </xdr:nvCxnSpPr>
      <xdr:spPr>
        <a:xfrm>
          <a:off x="3797300" y="13491680"/>
          <a:ext cx="8382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112877</xdr:rowOff>
    </xdr:from>
    <xdr:to>
      <xdr:col>5</xdr:col>
      <xdr:colOff>358775</xdr:colOff>
      <xdr:row>78</xdr:row>
      <xdr:rowOff>118580</xdr:rowOff>
    </xdr:to>
    <xdr:cxnSp macro="">
      <xdr:nvCxnSpPr>
        <xdr:cNvPr id="182" name="直線コネクタ 181"/>
        <xdr:cNvCxnSpPr/>
      </xdr:nvCxnSpPr>
      <xdr:spPr>
        <a:xfrm>
          <a:off x="2908300" y="13485977"/>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112877</xdr:rowOff>
    </xdr:from>
    <xdr:to>
      <xdr:col>4</xdr:col>
      <xdr:colOff>155575</xdr:colOff>
      <xdr:row>78</xdr:row>
      <xdr:rowOff>128308</xdr:rowOff>
    </xdr:to>
    <xdr:cxnSp macro="">
      <xdr:nvCxnSpPr>
        <xdr:cNvPr id="185" name="直線コネクタ 184"/>
        <xdr:cNvCxnSpPr/>
      </xdr:nvCxnSpPr>
      <xdr:spPr>
        <a:xfrm flipV="1">
          <a:off x="2019300" y="1348597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128282</xdr:rowOff>
    </xdr:from>
    <xdr:to>
      <xdr:col>2</xdr:col>
      <xdr:colOff>638175</xdr:colOff>
      <xdr:row>78</xdr:row>
      <xdr:rowOff>128308</xdr:rowOff>
    </xdr:to>
    <xdr:cxnSp macro="">
      <xdr:nvCxnSpPr>
        <xdr:cNvPr id="188" name="直線コネクタ 187"/>
        <xdr:cNvCxnSpPr/>
      </xdr:nvCxnSpPr>
      <xdr:spPr>
        <a:xfrm>
          <a:off x="1130300" y="1350138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71222</xdr:rowOff>
    </xdr:from>
    <xdr:to>
      <xdr:col>6</xdr:col>
      <xdr:colOff>561975</xdr:colOff>
      <xdr:row>79</xdr:row>
      <xdr:rowOff>1372</xdr:rowOff>
    </xdr:to>
    <xdr:sp macro="" textlink="">
      <xdr:nvSpPr>
        <xdr:cNvPr id="198" name="円/楕円 197"/>
        <xdr:cNvSpPr/>
      </xdr:nvSpPr>
      <xdr:spPr>
        <a:xfrm>
          <a:off x="45847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157599</xdr:rowOff>
    </xdr:from>
    <xdr:ext cx="469744" cy="259045"/>
    <xdr:sp macro="" textlink="">
      <xdr:nvSpPr>
        <xdr:cNvPr id="199" name="維持補修費該当値テキスト"/>
        <xdr:cNvSpPr txBox="1"/>
      </xdr:nvSpPr>
      <xdr:spPr>
        <a:xfrm>
          <a:off x="4686300" y="133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67780</xdr:rowOff>
    </xdr:from>
    <xdr:to>
      <xdr:col>5</xdr:col>
      <xdr:colOff>409575</xdr:colOff>
      <xdr:row>78</xdr:row>
      <xdr:rowOff>169380</xdr:rowOff>
    </xdr:to>
    <xdr:sp macro="" textlink="">
      <xdr:nvSpPr>
        <xdr:cNvPr id="200" name="円/楕円 199"/>
        <xdr:cNvSpPr/>
      </xdr:nvSpPr>
      <xdr:spPr>
        <a:xfrm>
          <a:off x="3746500" y="134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160507</xdr:rowOff>
    </xdr:from>
    <xdr:ext cx="469744" cy="259045"/>
    <xdr:sp macro="" textlink="">
      <xdr:nvSpPr>
        <xdr:cNvPr id="201" name="テキスト ボックス 200"/>
        <xdr:cNvSpPr txBox="1"/>
      </xdr:nvSpPr>
      <xdr:spPr>
        <a:xfrm>
          <a:off x="3562427" y="1353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62077</xdr:rowOff>
    </xdr:from>
    <xdr:to>
      <xdr:col>4</xdr:col>
      <xdr:colOff>206375</xdr:colOff>
      <xdr:row>78</xdr:row>
      <xdr:rowOff>163677</xdr:rowOff>
    </xdr:to>
    <xdr:sp macro="" textlink="">
      <xdr:nvSpPr>
        <xdr:cNvPr id="202" name="円/楕円 201"/>
        <xdr:cNvSpPr/>
      </xdr:nvSpPr>
      <xdr:spPr>
        <a:xfrm>
          <a:off x="2857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154804</xdr:rowOff>
    </xdr:from>
    <xdr:ext cx="469744" cy="259045"/>
    <xdr:sp macro="" textlink="">
      <xdr:nvSpPr>
        <xdr:cNvPr id="203" name="テキスト ボックス 202"/>
        <xdr:cNvSpPr txBox="1"/>
      </xdr:nvSpPr>
      <xdr:spPr>
        <a:xfrm>
          <a:off x="2673427"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77508</xdr:rowOff>
    </xdr:from>
    <xdr:to>
      <xdr:col>3</xdr:col>
      <xdr:colOff>3175</xdr:colOff>
      <xdr:row>79</xdr:row>
      <xdr:rowOff>7658</xdr:rowOff>
    </xdr:to>
    <xdr:sp macro="" textlink="">
      <xdr:nvSpPr>
        <xdr:cNvPr id="204" name="円/楕円 203"/>
        <xdr:cNvSpPr/>
      </xdr:nvSpPr>
      <xdr:spPr>
        <a:xfrm>
          <a:off x="1968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170235</xdr:rowOff>
    </xdr:from>
    <xdr:ext cx="469744" cy="259045"/>
    <xdr:sp macro="" textlink="">
      <xdr:nvSpPr>
        <xdr:cNvPr id="205" name="テキスト ボックス 204"/>
        <xdr:cNvSpPr txBox="1"/>
      </xdr:nvSpPr>
      <xdr:spPr>
        <a:xfrm>
          <a:off x="1784427"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77482</xdr:rowOff>
    </xdr:from>
    <xdr:to>
      <xdr:col>1</xdr:col>
      <xdr:colOff>485775</xdr:colOff>
      <xdr:row>79</xdr:row>
      <xdr:rowOff>7632</xdr:rowOff>
    </xdr:to>
    <xdr:sp macro="" textlink="">
      <xdr:nvSpPr>
        <xdr:cNvPr id="206" name="円/楕円 205"/>
        <xdr:cNvSpPr/>
      </xdr:nvSpPr>
      <xdr:spPr>
        <a:xfrm>
          <a:off x="1079500" y="13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170209</xdr:rowOff>
    </xdr:from>
    <xdr:ext cx="469744" cy="259045"/>
    <xdr:sp macro="" textlink="">
      <xdr:nvSpPr>
        <xdr:cNvPr id="207" name="テキスト ボックス 206"/>
        <xdr:cNvSpPr txBox="1"/>
      </xdr:nvSpPr>
      <xdr:spPr>
        <a:xfrm>
          <a:off x="895427" y="1354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161275</xdr:rowOff>
    </xdr:from>
    <xdr:to>
      <xdr:col>6</xdr:col>
      <xdr:colOff>511175</xdr:colOff>
      <xdr:row>97</xdr:row>
      <xdr:rowOff>164095</xdr:rowOff>
    </xdr:to>
    <xdr:cxnSp macro="">
      <xdr:nvCxnSpPr>
        <xdr:cNvPr id="239" name="直線コネクタ 238"/>
        <xdr:cNvCxnSpPr/>
      </xdr:nvCxnSpPr>
      <xdr:spPr>
        <a:xfrm flipV="1">
          <a:off x="3797300" y="16791925"/>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164095</xdr:rowOff>
    </xdr:from>
    <xdr:to>
      <xdr:col>5</xdr:col>
      <xdr:colOff>358775</xdr:colOff>
      <xdr:row>98</xdr:row>
      <xdr:rowOff>20566</xdr:rowOff>
    </xdr:to>
    <xdr:cxnSp macro="">
      <xdr:nvCxnSpPr>
        <xdr:cNvPr id="242" name="直線コネクタ 241"/>
        <xdr:cNvCxnSpPr/>
      </xdr:nvCxnSpPr>
      <xdr:spPr>
        <a:xfrm flipV="1">
          <a:off x="2908300" y="16794745"/>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20566</xdr:rowOff>
    </xdr:from>
    <xdr:to>
      <xdr:col>4</xdr:col>
      <xdr:colOff>155575</xdr:colOff>
      <xdr:row>98</xdr:row>
      <xdr:rowOff>41729</xdr:rowOff>
    </xdr:to>
    <xdr:cxnSp macro="">
      <xdr:nvCxnSpPr>
        <xdr:cNvPr id="245" name="直線コネクタ 244"/>
        <xdr:cNvCxnSpPr/>
      </xdr:nvCxnSpPr>
      <xdr:spPr>
        <a:xfrm flipV="1">
          <a:off x="2019300" y="16822666"/>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35654</xdr:rowOff>
    </xdr:from>
    <xdr:to>
      <xdr:col>2</xdr:col>
      <xdr:colOff>638175</xdr:colOff>
      <xdr:row>98</xdr:row>
      <xdr:rowOff>41729</xdr:rowOff>
    </xdr:to>
    <xdr:cxnSp macro="">
      <xdr:nvCxnSpPr>
        <xdr:cNvPr id="248" name="直線コネクタ 247"/>
        <xdr:cNvCxnSpPr/>
      </xdr:nvCxnSpPr>
      <xdr:spPr>
        <a:xfrm>
          <a:off x="1130300" y="16837754"/>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110475</xdr:rowOff>
    </xdr:from>
    <xdr:to>
      <xdr:col>6</xdr:col>
      <xdr:colOff>561975</xdr:colOff>
      <xdr:row>98</xdr:row>
      <xdr:rowOff>40625</xdr:rowOff>
    </xdr:to>
    <xdr:sp macro="" textlink="">
      <xdr:nvSpPr>
        <xdr:cNvPr id="258" name="円/楕円 257"/>
        <xdr:cNvSpPr/>
      </xdr:nvSpPr>
      <xdr:spPr>
        <a:xfrm>
          <a:off x="4584700" y="167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88902</xdr:rowOff>
    </xdr:from>
    <xdr:ext cx="534377" cy="259045"/>
    <xdr:sp macro="" textlink="">
      <xdr:nvSpPr>
        <xdr:cNvPr id="259" name="扶助費該当値テキスト"/>
        <xdr:cNvSpPr txBox="1"/>
      </xdr:nvSpPr>
      <xdr:spPr>
        <a:xfrm>
          <a:off x="4686300" y="1671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113295</xdr:rowOff>
    </xdr:from>
    <xdr:to>
      <xdr:col>5</xdr:col>
      <xdr:colOff>409575</xdr:colOff>
      <xdr:row>98</xdr:row>
      <xdr:rowOff>43445</xdr:rowOff>
    </xdr:to>
    <xdr:sp macro="" textlink="">
      <xdr:nvSpPr>
        <xdr:cNvPr id="260" name="円/楕円 259"/>
        <xdr:cNvSpPr/>
      </xdr:nvSpPr>
      <xdr:spPr>
        <a:xfrm>
          <a:off x="3746500" y="167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34572</xdr:rowOff>
    </xdr:from>
    <xdr:ext cx="534377" cy="259045"/>
    <xdr:sp macro="" textlink="">
      <xdr:nvSpPr>
        <xdr:cNvPr id="261" name="テキスト ボックス 260"/>
        <xdr:cNvSpPr txBox="1"/>
      </xdr:nvSpPr>
      <xdr:spPr>
        <a:xfrm>
          <a:off x="3530111" y="168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141216</xdr:rowOff>
    </xdr:from>
    <xdr:to>
      <xdr:col>4</xdr:col>
      <xdr:colOff>206375</xdr:colOff>
      <xdr:row>98</xdr:row>
      <xdr:rowOff>71366</xdr:rowOff>
    </xdr:to>
    <xdr:sp macro="" textlink="">
      <xdr:nvSpPr>
        <xdr:cNvPr id="262" name="円/楕円 261"/>
        <xdr:cNvSpPr/>
      </xdr:nvSpPr>
      <xdr:spPr>
        <a:xfrm>
          <a:off x="2857500" y="167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62493</xdr:rowOff>
    </xdr:from>
    <xdr:ext cx="534377" cy="259045"/>
    <xdr:sp macro="" textlink="">
      <xdr:nvSpPr>
        <xdr:cNvPr id="263" name="テキスト ボックス 262"/>
        <xdr:cNvSpPr txBox="1"/>
      </xdr:nvSpPr>
      <xdr:spPr>
        <a:xfrm>
          <a:off x="2641111" y="168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162379</xdr:rowOff>
    </xdr:from>
    <xdr:to>
      <xdr:col>3</xdr:col>
      <xdr:colOff>3175</xdr:colOff>
      <xdr:row>98</xdr:row>
      <xdr:rowOff>92529</xdr:rowOff>
    </xdr:to>
    <xdr:sp macro="" textlink="">
      <xdr:nvSpPr>
        <xdr:cNvPr id="264" name="円/楕円 263"/>
        <xdr:cNvSpPr/>
      </xdr:nvSpPr>
      <xdr:spPr>
        <a:xfrm>
          <a:off x="1968500" y="167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65" name="テキスト ボックス 264"/>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156304</xdr:rowOff>
    </xdr:from>
    <xdr:to>
      <xdr:col>1</xdr:col>
      <xdr:colOff>485775</xdr:colOff>
      <xdr:row>98</xdr:row>
      <xdr:rowOff>86454</xdr:rowOff>
    </xdr:to>
    <xdr:sp macro="" textlink="">
      <xdr:nvSpPr>
        <xdr:cNvPr id="266" name="円/楕円 265"/>
        <xdr:cNvSpPr/>
      </xdr:nvSpPr>
      <xdr:spPr>
        <a:xfrm>
          <a:off x="1079500" y="167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77581</xdr:rowOff>
    </xdr:from>
    <xdr:ext cx="534377" cy="259045"/>
    <xdr:sp macro="" textlink="">
      <xdr:nvSpPr>
        <xdr:cNvPr id="267" name="テキスト ボックス 266"/>
        <xdr:cNvSpPr txBox="1"/>
      </xdr:nvSpPr>
      <xdr:spPr>
        <a:xfrm>
          <a:off x="863111" y="1687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77789</xdr:rowOff>
    </xdr:from>
    <xdr:to>
      <xdr:col>15</xdr:col>
      <xdr:colOff>180975</xdr:colOff>
      <xdr:row>37</xdr:row>
      <xdr:rowOff>15619</xdr:rowOff>
    </xdr:to>
    <xdr:cxnSp macro="">
      <xdr:nvCxnSpPr>
        <xdr:cNvPr id="298" name="直線コネクタ 297"/>
        <xdr:cNvCxnSpPr/>
      </xdr:nvCxnSpPr>
      <xdr:spPr>
        <a:xfrm flipV="1">
          <a:off x="9639300" y="6249989"/>
          <a:ext cx="838200" cy="10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15619</xdr:rowOff>
    </xdr:from>
    <xdr:to>
      <xdr:col>14</xdr:col>
      <xdr:colOff>28575</xdr:colOff>
      <xdr:row>37</xdr:row>
      <xdr:rowOff>158766</xdr:rowOff>
    </xdr:to>
    <xdr:cxnSp macro="">
      <xdr:nvCxnSpPr>
        <xdr:cNvPr id="301" name="直線コネクタ 300"/>
        <xdr:cNvCxnSpPr/>
      </xdr:nvCxnSpPr>
      <xdr:spPr>
        <a:xfrm flipV="1">
          <a:off x="8750300" y="6359269"/>
          <a:ext cx="88900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158766</xdr:rowOff>
    </xdr:from>
    <xdr:to>
      <xdr:col>12</xdr:col>
      <xdr:colOff>511175</xdr:colOff>
      <xdr:row>37</xdr:row>
      <xdr:rowOff>162592</xdr:rowOff>
    </xdr:to>
    <xdr:cxnSp macro="">
      <xdr:nvCxnSpPr>
        <xdr:cNvPr id="304" name="直線コネクタ 303"/>
        <xdr:cNvCxnSpPr/>
      </xdr:nvCxnSpPr>
      <xdr:spPr>
        <a:xfrm flipV="1">
          <a:off x="7861300" y="6502416"/>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162592</xdr:rowOff>
    </xdr:from>
    <xdr:to>
      <xdr:col>11</xdr:col>
      <xdr:colOff>307975</xdr:colOff>
      <xdr:row>38</xdr:row>
      <xdr:rowOff>3526</xdr:rowOff>
    </xdr:to>
    <xdr:cxnSp macro="">
      <xdr:nvCxnSpPr>
        <xdr:cNvPr id="307" name="直線コネクタ 306"/>
        <xdr:cNvCxnSpPr/>
      </xdr:nvCxnSpPr>
      <xdr:spPr>
        <a:xfrm flipV="1">
          <a:off x="6972300" y="6506242"/>
          <a:ext cx="889000" cy="1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26989</xdr:rowOff>
    </xdr:from>
    <xdr:to>
      <xdr:col>15</xdr:col>
      <xdr:colOff>231775</xdr:colOff>
      <xdr:row>36</xdr:row>
      <xdr:rowOff>128589</xdr:rowOff>
    </xdr:to>
    <xdr:sp macro="" textlink="">
      <xdr:nvSpPr>
        <xdr:cNvPr id="317" name="円/楕円 316"/>
        <xdr:cNvSpPr/>
      </xdr:nvSpPr>
      <xdr:spPr>
        <a:xfrm>
          <a:off x="10426700" y="61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5416</xdr:rowOff>
    </xdr:from>
    <xdr:ext cx="599010" cy="259045"/>
    <xdr:sp macro="" textlink="">
      <xdr:nvSpPr>
        <xdr:cNvPr id="318" name="補助費等該当値テキスト"/>
        <xdr:cNvSpPr txBox="1"/>
      </xdr:nvSpPr>
      <xdr:spPr>
        <a:xfrm>
          <a:off x="10528300" y="61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136269</xdr:rowOff>
    </xdr:from>
    <xdr:to>
      <xdr:col>14</xdr:col>
      <xdr:colOff>79375</xdr:colOff>
      <xdr:row>37</xdr:row>
      <xdr:rowOff>66419</xdr:rowOff>
    </xdr:to>
    <xdr:sp macro="" textlink="">
      <xdr:nvSpPr>
        <xdr:cNvPr id="319" name="円/楕円 318"/>
        <xdr:cNvSpPr/>
      </xdr:nvSpPr>
      <xdr:spPr>
        <a:xfrm>
          <a:off x="9588500" y="63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57546</xdr:rowOff>
    </xdr:from>
    <xdr:ext cx="599010" cy="259045"/>
    <xdr:sp macro="" textlink="">
      <xdr:nvSpPr>
        <xdr:cNvPr id="320" name="テキスト ボックス 319"/>
        <xdr:cNvSpPr txBox="1"/>
      </xdr:nvSpPr>
      <xdr:spPr>
        <a:xfrm>
          <a:off x="9339794" y="640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107965</xdr:rowOff>
    </xdr:from>
    <xdr:to>
      <xdr:col>12</xdr:col>
      <xdr:colOff>561975</xdr:colOff>
      <xdr:row>38</xdr:row>
      <xdr:rowOff>38116</xdr:rowOff>
    </xdr:to>
    <xdr:sp macro="" textlink="">
      <xdr:nvSpPr>
        <xdr:cNvPr id="321" name="円/楕円 320"/>
        <xdr:cNvSpPr/>
      </xdr:nvSpPr>
      <xdr:spPr>
        <a:xfrm>
          <a:off x="8699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29243</xdr:rowOff>
    </xdr:from>
    <xdr:ext cx="534377" cy="259045"/>
    <xdr:sp macro="" textlink="">
      <xdr:nvSpPr>
        <xdr:cNvPr id="322" name="テキスト ボックス 321"/>
        <xdr:cNvSpPr txBox="1"/>
      </xdr:nvSpPr>
      <xdr:spPr>
        <a:xfrm>
          <a:off x="8483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111793</xdr:rowOff>
    </xdr:from>
    <xdr:to>
      <xdr:col>11</xdr:col>
      <xdr:colOff>358775</xdr:colOff>
      <xdr:row>38</xdr:row>
      <xdr:rowOff>41943</xdr:rowOff>
    </xdr:to>
    <xdr:sp macro="" textlink="">
      <xdr:nvSpPr>
        <xdr:cNvPr id="323" name="円/楕円 322"/>
        <xdr:cNvSpPr/>
      </xdr:nvSpPr>
      <xdr:spPr>
        <a:xfrm>
          <a:off x="7810500" y="64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33069</xdr:rowOff>
    </xdr:from>
    <xdr:ext cx="534377" cy="259045"/>
    <xdr:sp macro="" textlink="">
      <xdr:nvSpPr>
        <xdr:cNvPr id="324" name="テキスト ボックス 323"/>
        <xdr:cNvSpPr txBox="1"/>
      </xdr:nvSpPr>
      <xdr:spPr>
        <a:xfrm>
          <a:off x="7594111" y="65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124176</xdr:rowOff>
    </xdr:from>
    <xdr:to>
      <xdr:col>10</xdr:col>
      <xdr:colOff>155575</xdr:colOff>
      <xdr:row>38</xdr:row>
      <xdr:rowOff>54326</xdr:rowOff>
    </xdr:to>
    <xdr:sp macro="" textlink="">
      <xdr:nvSpPr>
        <xdr:cNvPr id="325" name="円/楕円 324"/>
        <xdr:cNvSpPr/>
      </xdr:nvSpPr>
      <xdr:spPr>
        <a:xfrm>
          <a:off x="6921500" y="64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45453</xdr:rowOff>
    </xdr:from>
    <xdr:ext cx="534377" cy="259045"/>
    <xdr:sp macro="" textlink="">
      <xdr:nvSpPr>
        <xdr:cNvPr id="326" name="テキスト ボックス 325"/>
        <xdr:cNvSpPr txBox="1"/>
      </xdr:nvSpPr>
      <xdr:spPr>
        <a:xfrm>
          <a:off x="6705111" y="65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164988</xdr:rowOff>
    </xdr:from>
    <xdr:to>
      <xdr:col>15</xdr:col>
      <xdr:colOff>180975</xdr:colOff>
      <xdr:row>59</xdr:row>
      <xdr:rowOff>19028</xdr:rowOff>
    </xdr:to>
    <xdr:cxnSp macro="">
      <xdr:nvCxnSpPr>
        <xdr:cNvPr id="355" name="直線コネクタ 354"/>
        <xdr:cNvCxnSpPr/>
      </xdr:nvCxnSpPr>
      <xdr:spPr>
        <a:xfrm>
          <a:off x="9639300" y="10109088"/>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162365</xdr:rowOff>
    </xdr:from>
    <xdr:to>
      <xdr:col>14</xdr:col>
      <xdr:colOff>28575</xdr:colOff>
      <xdr:row>58</xdr:row>
      <xdr:rowOff>164988</xdr:rowOff>
    </xdr:to>
    <xdr:cxnSp macro="">
      <xdr:nvCxnSpPr>
        <xdr:cNvPr id="358" name="直線コネクタ 357"/>
        <xdr:cNvCxnSpPr/>
      </xdr:nvCxnSpPr>
      <xdr:spPr>
        <a:xfrm>
          <a:off x="8750300" y="10106465"/>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84918</xdr:rowOff>
    </xdr:from>
    <xdr:to>
      <xdr:col>12</xdr:col>
      <xdr:colOff>511175</xdr:colOff>
      <xdr:row>58</xdr:row>
      <xdr:rowOff>162365</xdr:rowOff>
    </xdr:to>
    <xdr:cxnSp macro="">
      <xdr:nvCxnSpPr>
        <xdr:cNvPr id="361" name="直線コネクタ 360"/>
        <xdr:cNvCxnSpPr/>
      </xdr:nvCxnSpPr>
      <xdr:spPr>
        <a:xfrm>
          <a:off x="7861300" y="10029018"/>
          <a:ext cx="889000" cy="7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84918</xdr:rowOff>
    </xdr:from>
    <xdr:to>
      <xdr:col>11</xdr:col>
      <xdr:colOff>307975</xdr:colOff>
      <xdr:row>59</xdr:row>
      <xdr:rowOff>15098</xdr:rowOff>
    </xdr:to>
    <xdr:cxnSp macro="">
      <xdr:nvCxnSpPr>
        <xdr:cNvPr id="364" name="直線コネクタ 363"/>
        <xdr:cNvCxnSpPr/>
      </xdr:nvCxnSpPr>
      <xdr:spPr>
        <a:xfrm flipV="1">
          <a:off x="6972300" y="10029018"/>
          <a:ext cx="889000" cy="1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139678</xdr:rowOff>
    </xdr:from>
    <xdr:to>
      <xdr:col>15</xdr:col>
      <xdr:colOff>231775</xdr:colOff>
      <xdr:row>59</xdr:row>
      <xdr:rowOff>69828</xdr:rowOff>
    </xdr:to>
    <xdr:sp macro="" textlink="">
      <xdr:nvSpPr>
        <xdr:cNvPr id="374" name="円/楕円 373"/>
        <xdr:cNvSpPr/>
      </xdr:nvSpPr>
      <xdr:spPr>
        <a:xfrm>
          <a:off x="10426700" y="100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54605</xdr:rowOff>
    </xdr:from>
    <xdr:ext cx="534377" cy="259045"/>
    <xdr:sp macro="" textlink="">
      <xdr:nvSpPr>
        <xdr:cNvPr id="375" name="普通建設事業費該当値テキスト"/>
        <xdr:cNvSpPr txBox="1"/>
      </xdr:nvSpPr>
      <xdr:spPr>
        <a:xfrm>
          <a:off x="10528300" y="99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114188</xdr:rowOff>
    </xdr:from>
    <xdr:to>
      <xdr:col>14</xdr:col>
      <xdr:colOff>79375</xdr:colOff>
      <xdr:row>59</xdr:row>
      <xdr:rowOff>44338</xdr:rowOff>
    </xdr:to>
    <xdr:sp macro="" textlink="">
      <xdr:nvSpPr>
        <xdr:cNvPr id="376" name="円/楕円 375"/>
        <xdr:cNvSpPr/>
      </xdr:nvSpPr>
      <xdr:spPr>
        <a:xfrm>
          <a:off x="9588500" y="100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35465</xdr:rowOff>
    </xdr:from>
    <xdr:ext cx="599010" cy="259045"/>
    <xdr:sp macro="" textlink="">
      <xdr:nvSpPr>
        <xdr:cNvPr id="377" name="テキスト ボックス 376"/>
        <xdr:cNvSpPr txBox="1"/>
      </xdr:nvSpPr>
      <xdr:spPr>
        <a:xfrm>
          <a:off x="9339794" y="1015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111565</xdr:rowOff>
    </xdr:from>
    <xdr:to>
      <xdr:col>12</xdr:col>
      <xdr:colOff>561975</xdr:colOff>
      <xdr:row>59</xdr:row>
      <xdr:rowOff>41715</xdr:rowOff>
    </xdr:to>
    <xdr:sp macro="" textlink="">
      <xdr:nvSpPr>
        <xdr:cNvPr id="378" name="円/楕円 377"/>
        <xdr:cNvSpPr/>
      </xdr:nvSpPr>
      <xdr:spPr>
        <a:xfrm>
          <a:off x="8699500" y="100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32842</xdr:rowOff>
    </xdr:from>
    <xdr:ext cx="599010" cy="259045"/>
    <xdr:sp macro="" textlink="">
      <xdr:nvSpPr>
        <xdr:cNvPr id="379" name="テキスト ボックス 378"/>
        <xdr:cNvSpPr txBox="1"/>
      </xdr:nvSpPr>
      <xdr:spPr>
        <a:xfrm>
          <a:off x="8450794" y="1014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34118</xdr:rowOff>
    </xdr:from>
    <xdr:to>
      <xdr:col>11</xdr:col>
      <xdr:colOff>358775</xdr:colOff>
      <xdr:row>58</xdr:row>
      <xdr:rowOff>135718</xdr:rowOff>
    </xdr:to>
    <xdr:sp macro="" textlink="">
      <xdr:nvSpPr>
        <xdr:cNvPr id="380" name="円/楕円 379"/>
        <xdr:cNvSpPr/>
      </xdr:nvSpPr>
      <xdr:spPr>
        <a:xfrm>
          <a:off x="7810500" y="99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152245</xdr:rowOff>
    </xdr:from>
    <xdr:ext cx="599010" cy="259045"/>
    <xdr:sp macro="" textlink="">
      <xdr:nvSpPr>
        <xdr:cNvPr id="381" name="テキスト ボックス 380"/>
        <xdr:cNvSpPr txBox="1"/>
      </xdr:nvSpPr>
      <xdr:spPr>
        <a:xfrm>
          <a:off x="7561794" y="975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135748</xdr:rowOff>
    </xdr:from>
    <xdr:to>
      <xdr:col>10</xdr:col>
      <xdr:colOff>155575</xdr:colOff>
      <xdr:row>59</xdr:row>
      <xdr:rowOff>65898</xdr:rowOff>
    </xdr:to>
    <xdr:sp macro="" textlink="">
      <xdr:nvSpPr>
        <xdr:cNvPr id="382" name="円/楕円 381"/>
        <xdr:cNvSpPr/>
      </xdr:nvSpPr>
      <xdr:spPr>
        <a:xfrm>
          <a:off x="6921500" y="100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57025</xdr:rowOff>
    </xdr:from>
    <xdr:ext cx="534377" cy="259045"/>
    <xdr:sp macro="" textlink="">
      <xdr:nvSpPr>
        <xdr:cNvPr id="383" name="テキスト ボックス 382"/>
        <xdr:cNvSpPr txBox="1"/>
      </xdr:nvSpPr>
      <xdr:spPr>
        <a:xfrm>
          <a:off x="6705111" y="10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87241</xdr:rowOff>
    </xdr:from>
    <xdr:to>
      <xdr:col>15</xdr:col>
      <xdr:colOff>180975</xdr:colOff>
      <xdr:row>79</xdr:row>
      <xdr:rowOff>37320</xdr:rowOff>
    </xdr:to>
    <xdr:cxnSp macro="">
      <xdr:nvCxnSpPr>
        <xdr:cNvPr id="412" name="直線コネクタ 411"/>
        <xdr:cNvCxnSpPr/>
      </xdr:nvCxnSpPr>
      <xdr:spPr>
        <a:xfrm>
          <a:off x="9639300" y="13460341"/>
          <a:ext cx="838200" cy="12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87241</xdr:rowOff>
    </xdr:from>
    <xdr:to>
      <xdr:col>14</xdr:col>
      <xdr:colOff>28575</xdr:colOff>
      <xdr:row>79</xdr:row>
      <xdr:rowOff>34330</xdr:rowOff>
    </xdr:to>
    <xdr:cxnSp macro="">
      <xdr:nvCxnSpPr>
        <xdr:cNvPr id="415" name="直線コネクタ 414"/>
        <xdr:cNvCxnSpPr/>
      </xdr:nvCxnSpPr>
      <xdr:spPr>
        <a:xfrm flipV="1">
          <a:off x="8750300" y="13460341"/>
          <a:ext cx="889000" cy="1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157970</xdr:rowOff>
    </xdr:from>
    <xdr:to>
      <xdr:col>15</xdr:col>
      <xdr:colOff>231775</xdr:colOff>
      <xdr:row>79</xdr:row>
      <xdr:rowOff>88120</xdr:rowOff>
    </xdr:to>
    <xdr:sp macro="" textlink="">
      <xdr:nvSpPr>
        <xdr:cNvPr id="425" name="円/楕円 424"/>
        <xdr:cNvSpPr/>
      </xdr:nvSpPr>
      <xdr:spPr>
        <a:xfrm>
          <a:off x="104267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72897</xdr:rowOff>
    </xdr:from>
    <xdr:ext cx="469744" cy="259045"/>
    <xdr:sp macro="" textlink="">
      <xdr:nvSpPr>
        <xdr:cNvPr id="426" name="普通建設事業費 （ うち新規整備　）該当値テキスト"/>
        <xdr:cNvSpPr txBox="1"/>
      </xdr:nvSpPr>
      <xdr:spPr>
        <a:xfrm>
          <a:off x="10528300" y="1344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36441</xdr:rowOff>
    </xdr:from>
    <xdr:to>
      <xdr:col>14</xdr:col>
      <xdr:colOff>79375</xdr:colOff>
      <xdr:row>78</xdr:row>
      <xdr:rowOff>138041</xdr:rowOff>
    </xdr:to>
    <xdr:sp macro="" textlink="">
      <xdr:nvSpPr>
        <xdr:cNvPr id="427" name="円/楕円 426"/>
        <xdr:cNvSpPr/>
      </xdr:nvSpPr>
      <xdr:spPr>
        <a:xfrm>
          <a:off x="9588500" y="134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129168</xdr:rowOff>
    </xdr:from>
    <xdr:ext cx="599010" cy="259045"/>
    <xdr:sp macro="" textlink="">
      <xdr:nvSpPr>
        <xdr:cNvPr id="428" name="テキスト ボックス 427"/>
        <xdr:cNvSpPr txBox="1"/>
      </xdr:nvSpPr>
      <xdr:spPr>
        <a:xfrm>
          <a:off x="9339794" y="1350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154980</xdr:rowOff>
    </xdr:from>
    <xdr:to>
      <xdr:col>12</xdr:col>
      <xdr:colOff>561975</xdr:colOff>
      <xdr:row>79</xdr:row>
      <xdr:rowOff>85130</xdr:rowOff>
    </xdr:to>
    <xdr:sp macro="" textlink="">
      <xdr:nvSpPr>
        <xdr:cNvPr id="429" name="円/楕円 428"/>
        <xdr:cNvSpPr/>
      </xdr:nvSpPr>
      <xdr:spPr>
        <a:xfrm>
          <a:off x="8699500" y="135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76257</xdr:rowOff>
    </xdr:from>
    <xdr:ext cx="469744" cy="259045"/>
    <xdr:sp macro="" textlink="">
      <xdr:nvSpPr>
        <xdr:cNvPr id="430" name="テキスト ボックス 429"/>
        <xdr:cNvSpPr txBox="1"/>
      </xdr:nvSpPr>
      <xdr:spPr>
        <a:xfrm>
          <a:off x="8515427" y="13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22591</xdr:rowOff>
    </xdr:from>
    <xdr:to>
      <xdr:col>15</xdr:col>
      <xdr:colOff>180975</xdr:colOff>
      <xdr:row>99</xdr:row>
      <xdr:rowOff>37199</xdr:rowOff>
    </xdr:to>
    <xdr:cxnSp macro="">
      <xdr:nvCxnSpPr>
        <xdr:cNvPr id="459" name="直線コネクタ 458"/>
        <xdr:cNvCxnSpPr/>
      </xdr:nvCxnSpPr>
      <xdr:spPr>
        <a:xfrm flipV="1">
          <a:off x="9639300" y="16996141"/>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171011</xdr:rowOff>
    </xdr:from>
    <xdr:to>
      <xdr:col>14</xdr:col>
      <xdr:colOff>28575</xdr:colOff>
      <xdr:row>99</xdr:row>
      <xdr:rowOff>37199</xdr:rowOff>
    </xdr:to>
    <xdr:cxnSp macro="">
      <xdr:nvCxnSpPr>
        <xdr:cNvPr id="462" name="直線コネクタ 461"/>
        <xdr:cNvCxnSpPr/>
      </xdr:nvCxnSpPr>
      <xdr:spPr>
        <a:xfrm>
          <a:off x="8750300" y="16973111"/>
          <a:ext cx="889000" cy="3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143241</xdr:rowOff>
    </xdr:from>
    <xdr:to>
      <xdr:col>15</xdr:col>
      <xdr:colOff>231775</xdr:colOff>
      <xdr:row>99</xdr:row>
      <xdr:rowOff>73391</xdr:rowOff>
    </xdr:to>
    <xdr:sp macro="" textlink="">
      <xdr:nvSpPr>
        <xdr:cNvPr id="472" name="円/楕円 471"/>
        <xdr:cNvSpPr/>
      </xdr:nvSpPr>
      <xdr:spPr>
        <a:xfrm>
          <a:off x="10426700" y="169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157849</xdr:rowOff>
    </xdr:from>
    <xdr:to>
      <xdr:col>14</xdr:col>
      <xdr:colOff>79375</xdr:colOff>
      <xdr:row>99</xdr:row>
      <xdr:rowOff>87999</xdr:rowOff>
    </xdr:to>
    <xdr:sp macro="" textlink="">
      <xdr:nvSpPr>
        <xdr:cNvPr id="474" name="円/楕円 473"/>
        <xdr:cNvSpPr/>
      </xdr:nvSpPr>
      <xdr:spPr>
        <a:xfrm>
          <a:off x="9588500" y="169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79126</xdr:rowOff>
    </xdr:from>
    <xdr:ext cx="534377" cy="259045"/>
    <xdr:sp macro="" textlink="">
      <xdr:nvSpPr>
        <xdr:cNvPr id="475" name="テキスト ボックス 474"/>
        <xdr:cNvSpPr txBox="1"/>
      </xdr:nvSpPr>
      <xdr:spPr>
        <a:xfrm>
          <a:off x="9372111" y="170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120211</xdr:rowOff>
    </xdr:from>
    <xdr:to>
      <xdr:col>12</xdr:col>
      <xdr:colOff>561975</xdr:colOff>
      <xdr:row>99</xdr:row>
      <xdr:rowOff>50361</xdr:rowOff>
    </xdr:to>
    <xdr:sp macro="" textlink="">
      <xdr:nvSpPr>
        <xdr:cNvPr id="476" name="円/楕円 475"/>
        <xdr:cNvSpPr/>
      </xdr:nvSpPr>
      <xdr:spPr>
        <a:xfrm>
          <a:off x="8699500" y="16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41488</xdr:rowOff>
    </xdr:from>
    <xdr:ext cx="599010" cy="259045"/>
    <xdr:sp macro="" textlink="">
      <xdr:nvSpPr>
        <xdr:cNvPr id="477" name="テキスト ボックス 476"/>
        <xdr:cNvSpPr txBox="1"/>
      </xdr:nvSpPr>
      <xdr:spPr>
        <a:xfrm>
          <a:off x="8450794" y="1701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37466</xdr:rowOff>
    </xdr:from>
    <xdr:to>
      <xdr:col>23</xdr:col>
      <xdr:colOff>517525</xdr:colOff>
      <xdr:row>39</xdr:row>
      <xdr:rowOff>44450</xdr:rowOff>
    </xdr:to>
    <xdr:cxnSp macro="">
      <xdr:nvCxnSpPr>
        <xdr:cNvPr id="506" name="直線コネクタ 505"/>
        <xdr:cNvCxnSpPr/>
      </xdr:nvCxnSpPr>
      <xdr:spPr>
        <a:xfrm flipV="1">
          <a:off x="15481300" y="6724016"/>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42232</xdr:rowOff>
    </xdr:from>
    <xdr:to>
      <xdr:col>22</xdr:col>
      <xdr:colOff>365125</xdr:colOff>
      <xdr:row>39</xdr:row>
      <xdr:rowOff>44450</xdr:rowOff>
    </xdr:to>
    <xdr:cxnSp macro="">
      <xdr:nvCxnSpPr>
        <xdr:cNvPr id="509" name="直線コネクタ 508"/>
        <xdr:cNvCxnSpPr/>
      </xdr:nvCxnSpPr>
      <xdr:spPr>
        <a:xfrm>
          <a:off x="14592300" y="672878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42232</xdr:rowOff>
    </xdr:from>
    <xdr:to>
      <xdr:col>21</xdr:col>
      <xdr:colOff>161925</xdr:colOff>
      <xdr:row>39</xdr:row>
      <xdr:rowOff>44450</xdr:rowOff>
    </xdr:to>
    <xdr:cxnSp macro="">
      <xdr:nvCxnSpPr>
        <xdr:cNvPr id="512" name="直線コネクタ 511"/>
        <xdr:cNvCxnSpPr/>
      </xdr:nvCxnSpPr>
      <xdr:spPr>
        <a:xfrm flipV="1">
          <a:off x="13703300" y="672878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158116</xdr:rowOff>
    </xdr:from>
    <xdr:to>
      <xdr:col>23</xdr:col>
      <xdr:colOff>568325</xdr:colOff>
      <xdr:row>39</xdr:row>
      <xdr:rowOff>88266</xdr:rowOff>
    </xdr:to>
    <xdr:sp macro="" textlink="">
      <xdr:nvSpPr>
        <xdr:cNvPr id="525" name="円/楕円 524"/>
        <xdr:cNvSpPr/>
      </xdr:nvSpPr>
      <xdr:spPr>
        <a:xfrm>
          <a:off x="16268700" y="66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73043</xdr:rowOff>
    </xdr:from>
    <xdr:ext cx="469744" cy="259045"/>
    <xdr:sp macro="" textlink="">
      <xdr:nvSpPr>
        <xdr:cNvPr id="526" name="災害復旧事業費該当値テキスト"/>
        <xdr:cNvSpPr txBox="1"/>
      </xdr:nvSpPr>
      <xdr:spPr>
        <a:xfrm>
          <a:off x="16370300" y="658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162882</xdr:rowOff>
    </xdr:from>
    <xdr:to>
      <xdr:col>21</xdr:col>
      <xdr:colOff>212725</xdr:colOff>
      <xdr:row>39</xdr:row>
      <xdr:rowOff>93032</xdr:rowOff>
    </xdr:to>
    <xdr:sp macro="" textlink="">
      <xdr:nvSpPr>
        <xdr:cNvPr id="529" name="円/楕円 528"/>
        <xdr:cNvSpPr/>
      </xdr:nvSpPr>
      <xdr:spPr>
        <a:xfrm>
          <a:off x="14541500" y="66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84159</xdr:rowOff>
    </xdr:from>
    <xdr:ext cx="378565" cy="259045"/>
    <xdr:sp macro="" textlink="">
      <xdr:nvSpPr>
        <xdr:cNvPr id="530" name="テキスト ボックス 529"/>
        <xdr:cNvSpPr txBox="1"/>
      </xdr:nvSpPr>
      <xdr:spPr>
        <a:xfrm>
          <a:off x="14403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124741</xdr:rowOff>
    </xdr:from>
    <xdr:to>
      <xdr:col>23</xdr:col>
      <xdr:colOff>517525</xdr:colOff>
      <xdr:row>78</xdr:row>
      <xdr:rowOff>129311</xdr:rowOff>
    </xdr:to>
    <xdr:cxnSp macro="">
      <xdr:nvCxnSpPr>
        <xdr:cNvPr id="618" name="直線コネクタ 617"/>
        <xdr:cNvCxnSpPr/>
      </xdr:nvCxnSpPr>
      <xdr:spPr>
        <a:xfrm flipV="1">
          <a:off x="15481300" y="13497841"/>
          <a:ext cx="838200" cy="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117193</xdr:rowOff>
    </xdr:from>
    <xdr:to>
      <xdr:col>22</xdr:col>
      <xdr:colOff>365125</xdr:colOff>
      <xdr:row>78</xdr:row>
      <xdr:rowOff>129311</xdr:rowOff>
    </xdr:to>
    <xdr:cxnSp macro="">
      <xdr:nvCxnSpPr>
        <xdr:cNvPr id="621" name="直線コネクタ 620"/>
        <xdr:cNvCxnSpPr/>
      </xdr:nvCxnSpPr>
      <xdr:spPr>
        <a:xfrm>
          <a:off x="14592300" y="13490293"/>
          <a:ext cx="889000" cy="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117193</xdr:rowOff>
    </xdr:from>
    <xdr:to>
      <xdr:col>21</xdr:col>
      <xdr:colOff>161925</xdr:colOff>
      <xdr:row>78</xdr:row>
      <xdr:rowOff>120394</xdr:rowOff>
    </xdr:to>
    <xdr:cxnSp macro="">
      <xdr:nvCxnSpPr>
        <xdr:cNvPr id="624" name="直線コネクタ 623"/>
        <xdr:cNvCxnSpPr/>
      </xdr:nvCxnSpPr>
      <xdr:spPr>
        <a:xfrm flipV="1">
          <a:off x="13703300" y="1349029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120394</xdr:rowOff>
    </xdr:from>
    <xdr:to>
      <xdr:col>19</xdr:col>
      <xdr:colOff>644525</xdr:colOff>
      <xdr:row>78</xdr:row>
      <xdr:rowOff>124966</xdr:rowOff>
    </xdr:to>
    <xdr:cxnSp macro="">
      <xdr:nvCxnSpPr>
        <xdr:cNvPr id="627" name="直線コネクタ 626"/>
        <xdr:cNvCxnSpPr/>
      </xdr:nvCxnSpPr>
      <xdr:spPr>
        <a:xfrm flipV="1">
          <a:off x="12814300" y="134934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73941</xdr:rowOff>
    </xdr:from>
    <xdr:to>
      <xdr:col>23</xdr:col>
      <xdr:colOff>568325</xdr:colOff>
      <xdr:row>79</xdr:row>
      <xdr:rowOff>4091</xdr:rowOff>
    </xdr:to>
    <xdr:sp macro="" textlink="">
      <xdr:nvSpPr>
        <xdr:cNvPr id="637" name="円/楕円 636"/>
        <xdr:cNvSpPr/>
      </xdr:nvSpPr>
      <xdr:spPr>
        <a:xfrm>
          <a:off x="16268700" y="134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160318</xdr:rowOff>
    </xdr:from>
    <xdr:ext cx="534377" cy="259045"/>
    <xdr:sp macro="" textlink="">
      <xdr:nvSpPr>
        <xdr:cNvPr id="638" name="公債費該当値テキスト"/>
        <xdr:cNvSpPr txBox="1"/>
      </xdr:nvSpPr>
      <xdr:spPr>
        <a:xfrm>
          <a:off x="16370300"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78511</xdr:rowOff>
    </xdr:from>
    <xdr:to>
      <xdr:col>22</xdr:col>
      <xdr:colOff>415925</xdr:colOff>
      <xdr:row>79</xdr:row>
      <xdr:rowOff>8661</xdr:rowOff>
    </xdr:to>
    <xdr:sp macro="" textlink="">
      <xdr:nvSpPr>
        <xdr:cNvPr id="639" name="円/楕円 638"/>
        <xdr:cNvSpPr/>
      </xdr:nvSpPr>
      <xdr:spPr>
        <a:xfrm>
          <a:off x="15430500" y="134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171238</xdr:rowOff>
    </xdr:from>
    <xdr:ext cx="534377" cy="259045"/>
    <xdr:sp macro="" textlink="">
      <xdr:nvSpPr>
        <xdr:cNvPr id="640" name="テキスト ボックス 639"/>
        <xdr:cNvSpPr txBox="1"/>
      </xdr:nvSpPr>
      <xdr:spPr>
        <a:xfrm>
          <a:off x="15214111" y="135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66393</xdr:rowOff>
    </xdr:from>
    <xdr:to>
      <xdr:col>21</xdr:col>
      <xdr:colOff>212725</xdr:colOff>
      <xdr:row>78</xdr:row>
      <xdr:rowOff>167993</xdr:rowOff>
    </xdr:to>
    <xdr:sp macro="" textlink="">
      <xdr:nvSpPr>
        <xdr:cNvPr id="641" name="円/楕円 640"/>
        <xdr:cNvSpPr/>
      </xdr:nvSpPr>
      <xdr:spPr>
        <a:xfrm>
          <a:off x="14541500" y="1343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159120</xdr:rowOff>
    </xdr:from>
    <xdr:ext cx="534377" cy="259045"/>
    <xdr:sp macro="" textlink="">
      <xdr:nvSpPr>
        <xdr:cNvPr id="642" name="テキスト ボックス 641"/>
        <xdr:cNvSpPr txBox="1"/>
      </xdr:nvSpPr>
      <xdr:spPr>
        <a:xfrm>
          <a:off x="14325111" y="1353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69594</xdr:rowOff>
    </xdr:from>
    <xdr:to>
      <xdr:col>20</xdr:col>
      <xdr:colOff>9525</xdr:colOff>
      <xdr:row>78</xdr:row>
      <xdr:rowOff>171194</xdr:rowOff>
    </xdr:to>
    <xdr:sp macro="" textlink="">
      <xdr:nvSpPr>
        <xdr:cNvPr id="643" name="円/楕円 642"/>
        <xdr:cNvSpPr/>
      </xdr:nvSpPr>
      <xdr:spPr>
        <a:xfrm>
          <a:off x="13652500" y="134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162321</xdr:rowOff>
    </xdr:from>
    <xdr:ext cx="534377" cy="259045"/>
    <xdr:sp macro="" textlink="">
      <xdr:nvSpPr>
        <xdr:cNvPr id="644" name="テキスト ボックス 643"/>
        <xdr:cNvSpPr txBox="1"/>
      </xdr:nvSpPr>
      <xdr:spPr>
        <a:xfrm>
          <a:off x="13436111" y="135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74166</xdr:rowOff>
    </xdr:from>
    <xdr:to>
      <xdr:col>18</xdr:col>
      <xdr:colOff>492125</xdr:colOff>
      <xdr:row>79</xdr:row>
      <xdr:rowOff>4316</xdr:rowOff>
    </xdr:to>
    <xdr:sp macro="" textlink="">
      <xdr:nvSpPr>
        <xdr:cNvPr id="645" name="円/楕円 644"/>
        <xdr:cNvSpPr/>
      </xdr:nvSpPr>
      <xdr:spPr>
        <a:xfrm>
          <a:off x="12763500" y="134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166893</xdr:rowOff>
    </xdr:from>
    <xdr:ext cx="534377" cy="259045"/>
    <xdr:sp macro="" textlink="">
      <xdr:nvSpPr>
        <xdr:cNvPr id="646" name="テキスト ボックス 645"/>
        <xdr:cNvSpPr txBox="1"/>
      </xdr:nvSpPr>
      <xdr:spPr>
        <a:xfrm>
          <a:off x="12547111" y="135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134076</xdr:rowOff>
    </xdr:from>
    <xdr:to>
      <xdr:col>23</xdr:col>
      <xdr:colOff>517525</xdr:colOff>
      <xdr:row>98</xdr:row>
      <xdr:rowOff>137675</xdr:rowOff>
    </xdr:to>
    <xdr:cxnSp macro="">
      <xdr:nvCxnSpPr>
        <xdr:cNvPr id="673" name="直線コネクタ 672"/>
        <xdr:cNvCxnSpPr/>
      </xdr:nvCxnSpPr>
      <xdr:spPr>
        <a:xfrm flipV="1">
          <a:off x="15481300" y="16936176"/>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115464</xdr:rowOff>
    </xdr:from>
    <xdr:to>
      <xdr:col>22</xdr:col>
      <xdr:colOff>365125</xdr:colOff>
      <xdr:row>98</xdr:row>
      <xdr:rowOff>137675</xdr:rowOff>
    </xdr:to>
    <xdr:cxnSp macro="">
      <xdr:nvCxnSpPr>
        <xdr:cNvPr id="676" name="直線コネクタ 675"/>
        <xdr:cNvCxnSpPr/>
      </xdr:nvCxnSpPr>
      <xdr:spPr>
        <a:xfrm>
          <a:off x="14592300" y="16917564"/>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115464</xdr:rowOff>
    </xdr:from>
    <xdr:to>
      <xdr:col>21</xdr:col>
      <xdr:colOff>161925</xdr:colOff>
      <xdr:row>98</xdr:row>
      <xdr:rowOff>138007</xdr:rowOff>
    </xdr:to>
    <xdr:cxnSp macro="">
      <xdr:nvCxnSpPr>
        <xdr:cNvPr id="679" name="直線コネクタ 678"/>
        <xdr:cNvCxnSpPr/>
      </xdr:nvCxnSpPr>
      <xdr:spPr>
        <a:xfrm flipV="1">
          <a:off x="13703300" y="16917564"/>
          <a:ext cx="889000" cy="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89990</xdr:rowOff>
    </xdr:from>
    <xdr:to>
      <xdr:col>19</xdr:col>
      <xdr:colOff>644525</xdr:colOff>
      <xdr:row>98</xdr:row>
      <xdr:rowOff>138007</xdr:rowOff>
    </xdr:to>
    <xdr:cxnSp macro="">
      <xdr:nvCxnSpPr>
        <xdr:cNvPr id="682" name="直線コネクタ 681"/>
        <xdr:cNvCxnSpPr/>
      </xdr:nvCxnSpPr>
      <xdr:spPr>
        <a:xfrm>
          <a:off x="12814300" y="16892090"/>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83276</xdr:rowOff>
    </xdr:from>
    <xdr:to>
      <xdr:col>23</xdr:col>
      <xdr:colOff>568325</xdr:colOff>
      <xdr:row>99</xdr:row>
      <xdr:rowOff>13426</xdr:rowOff>
    </xdr:to>
    <xdr:sp macro="" textlink="">
      <xdr:nvSpPr>
        <xdr:cNvPr id="692" name="円/楕円 691"/>
        <xdr:cNvSpPr/>
      </xdr:nvSpPr>
      <xdr:spPr>
        <a:xfrm>
          <a:off x="16268700" y="16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86875</xdr:rowOff>
    </xdr:from>
    <xdr:to>
      <xdr:col>22</xdr:col>
      <xdr:colOff>415925</xdr:colOff>
      <xdr:row>99</xdr:row>
      <xdr:rowOff>17025</xdr:rowOff>
    </xdr:to>
    <xdr:sp macro="" textlink="">
      <xdr:nvSpPr>
        <xdr:cNvPr id="694" name="円/楕円 693"/>
        <xdr:cNvSpPr/>
      </xdr:nvSpPr>
      <xdr:spPr>
        <a:xfrm>
          <a:off x="15430500" y="16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8152</xdr:rowOff>
    </xdr:from>
    <xdr:ext cx="469744" cy="259045"/>
    <xdr:sp macro="" textlink="">
      <xdr:nvSpPr>
        <xdr:cNvPr id="695" name="テキスト ボックス 694"/>
        <xdr:cNvSpPr txBox="1"/>
      </xdr:nvSpPr>
      <xdr:spPr>
        <a:xfrm>
          <a:off x="15246427" y="169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64664</xdr:rowOff>
    </xdr:from>
    <xdr:to>
      <xdr:col>21</xdr:col>
      <xdr:colOff>212725</xdr:colOff>
      <xdr:row>98</xdr:row>
      <xdr:rowOff>166264</xdr:rowOff>
    </xdr:to>
    <xdr:sp macro="" textlink="">
      <xdr:nvSpPr>
        <xdr:cNvPr id="696" name="円/楕円 695"/>
        <xdr:cNvSpPr/>
      </xdr:nvSpPr>
      <xdr:spPr>
        <a:xfrm>
          <a:off x="14541500" y="168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157391</xdr:rowOff>
    </xdr:from>
    <xdr:ext cx="534377" cy="259045"/>
    <xdr:sp macro="" textlink="">
      <xdr:nvSpPr>
        <xdr:cNvPr id="697" name="テキスト ボックス 696"/>
        <xdr:cNvSpPr txBox="1"/>
      </xdr:nvSpPr>
      <xdr:spPr>
        <a:xfrm>
          <a:off x="14325111" y="169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87207</xdr:rowOff>
    </xdr:from>
    <xdr:to>
      <xdr:col>20</xdr:col>
      <xdr:colOff>9525</xdr:colOff>
      <xdr:row>99</xdr:row>
      <xdr:rowOff>17357</xdr:rowOff>
    </xdr:to>
    <xdr:sp macro="" textlink="">
      <xdr:nvSpPr>
        <xdr:cNvPr id="698" name="円/楕円 697"/>
        <xdr:cNvSpPr/>
      </xdr:nvSpPr>
      <xdr:spPr>
        <a:xfrm>
          <a:off x="13652500" y="168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8484</xdr:rowOff>
    </xdr:from>
    <xdr:ext cx="469744" cy="259045"/>
    <xdr:sp macro="" textlink="">
      <xdr:nvSpPr>
        <xdr:cNvPr id="699" name="テキスト ボックス 698"/>
        <xdr:cNvSpPr txBox="1"/>
      </xdr:nvSpPr>
      <xdr:spPr>
        <a:xfrm>
          <a:off x="13468427" y="1698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39190</xdr:rowOff>
    </xdr:from>
    <xdr:to>
      <xdr:col>18</xdr:col>
      <xdr:colOff>492125</xdr:colOff>
      <xdr:row>98</xdr:row>
      <xdr:rowOff>140790</xdr:rowOff>
    </xdr:to>
    <xdr:sp macro="" textlink="">
      <xdr:nvSpPr>
        <xdr:cNvPr id="700" name="円/楕円 699"/>
        <xdr:cNvSpPr/>
      </xdr:nvSpPr>
      <xdr:spPr>
        <a:xfrm>
          <a:off x="12763500" y="168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131917</xdr:rowOff>
    </xdr:from>
    <xdr:ext cx="534377" cy="259045"/>
    <xdr:sp macro="" textlink="">
      <xdr:nvSpPr>
        <xdr:cNvPr id="701" name="テキスト ボックス 700"/>
        <xdr:cNvSpPr txBox="1"/>
      </xdr:nvSpPr>
      <xdr:spPr>
        <a:xfrm>
          <a:off x="12547111" y="169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70823</xdr:rowOff>
    </xdr:from>
    <xdr:to>
      <xdr:col>32</xdr:col>
      <xdr:colOff>187325</xdr:colOff>
      <xdr:row>58</xdr:row>
      <xdr:rowOff>76309</xdr:rowOff>
    </xdr:to>
    <xdr:cxnSp macro="">
      <xdr:nvCxnSpPr>
        <xdr:cNvPr id="785" name="直線コネクタ 784"/>
        <xdr:cNvCxnSpPr/>
      </xdr:nvCxnSpPr>
      <xdr:spPr>
        <a:xfrm>
          <a:off x="21323300" y="1001492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70526</xdr:rowOff>
    </xdr:from>
    <xdr:to>
      <xdr:col>31</xdr:col>
      <xdr:colOff>34925</xdr:colOff>
      <xdr:row>58</xdr:row>
      <xdr:rowOff>70823</xdr:rowOff>
    </xdr:to>
    <xdr:cxnSp macro="">
      <xdr:nvCxnSpPr>
        <xdr:cNvPr id="788" name="直線コネクタ 787"/>
        <xdr:cNvCxnSpPr/>
      </xdr:nvCxnSpPr>
      <xdr:spPr>
        <a:xfrm>
          <a:off x="20434300" y="1001462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67737</xdr:rowOff>
    </xdr:from>
    <xdr:to>
      <xdr:col>29</xdr:col>
      <xdr:colOff>517525</xdr:colOff>
      <xdr:row>58</xdr:row>
      <xdr:rowOff>70526</xdr:rowOff>
    </xdr:to>
    <xdr:cxnSp macro="">
      <xdr:nvCxnSpPr>
        <xdr:cNvPr id="791" name="直線コネクタ 790"/>
        <xdr:cNvCxnSpPr/>
      </xdr:nvCxnSpPr>
      <xdr:spPr>
        <a:xfrm>
          <a:off x="19545300" y="1001183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67737</xdr:rowOff>
    </xdr:from>
    <xdr:to>
      <xdr:col>28</xdr:col>
      <xdr:colOff>314325</xdr:colOff>
      <xdr:row>58</xdr:row>
      <xdr:rowOff>71143</xdr:rowOff>
    </xdr:to>
    <xdr:cxnSp macro="">
      <xdr:nvCxnSpPr>
        <xdr:cNvPr id="794" name="直線コネクタ 793"/>
        <xdr:cNvCxnSpPr/>
      </xdr:nvCxnSpPr>
      <xdr:spPr>
        <a:xfrm flipV="1">
          <a:off x="18656300" y="10011837"/>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25509</xdr:rowOff>
    </xdr:from>
    <xdr:to>
      <xdr:col>32</xdr:col>
      <xdr:colOff>238125</xdr:colOff>
      <xdr:row>58</xdr:row>
      <xdr:rowOff>127109</xdr:rowOff>
    </xdr:to>
    <xdr:sp macro="" textlink="">
      <xdr:nvSpPr>
        <xdr:cNvPr id="804" name="円/楕円 803"/>
        <xdr:cNvSpPr/>
      </xdr:nvSpPr>
      <xdr:spPr>
        <a:xfrm>
          <a:off x="22110700" y="99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111886</xdr:rowOff>
    </xdr:from>
    <xdr:ext cx="469744" cy="259045"/>
    <xdr:sp macro="" textlink="">
      <xdr:nvSpPr>
        <xdr:cNvPr id="805" name="貸付金該当値テキスト"/>
        <xdr:cNvSpPr txBox="1"/>
      </xdr:nvSpPr>
      <xdr:spPr>
        <a:xfrm>
          <a:off x="22212300" y="98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20023</xdr:rowOff>
    </xdr:from>
    <xdr:to>
      <xdr:col>31</xdr:col>
      <xdr:colOff>85725</xdr:colOff>
      <xdr:row>58</xdr:row>
      <xdr:rowOff>121623</xdr:rowOff>
    </xdr:to>
    <xdr:sp macro="" textlink="">
      <xdr:nvSpPr>
        <xdr:cNvPr id="806" name="円/楕円 805"/>
        <xdr:cNvSpPr/>
      </xdr:nvSpPr>
      <xdr:spPr>
        <a:xfrm>
          <a:off x="21272500" y="99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112750</xdr:rowOff>
    </xdr:from>
    <xdr:ext cx="469744" cy="259045"/>
    <xdr:sp macro="" textlink="">
      <xdr:nvSpPr>
        <xdr:cNvPr id="807" name="テキスト ボックス 806"/>
        <xdr:cNvSpPr txBox="1"/>
      </xdr:nvSpPr>
      <xdr:spPr>
        <a:xfrm>
          <a:off x="21088427" y="100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19726</xdr:rowOff>
    </xdr:from>
    <xdr:to>
      <xdr:col>29</xdr:col>
      <xdr:colOff>568325</xdr:colOff>
      <xdr:row>58</xdr:row>
      <xdr:rowOff>121326</xdr:rowOff>
    </xdr:to>
    <xdr:sp macro="" textlink="">
      <xdr:nvSpPr>
        <xdr:cNvPr id="808" name="円/楕円 807"/>
        <xdr:cNvSpPr/>
      </xdr:nvSpPr>
      <xdr:spPr>
        <a:xfrm>
          <a:off x="20383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112453</xdr:rowOff>
    </xdr:from>
    <xdr:ext cx="469744" cy="259045"/>
    <xdr:sp macro="" textlink="">
      <xdr:nvSpPr>
        <xdr:cNvPr id="809" name="テキスト ボックス 808"/>
        <xdr:cNvSpPr txBox="1"/>
      </xdr:nvSpPr>
      <xdr:spPr>
        <a:xfrm>
          <a:off x="20199427" y="1005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16937</xdr:rowOff>
    </xdr:from>
    <xdr:to>
      <xdr:col>28</xdr:col>
      <xdr:colOff>365125</xdr:colOff>
      <xdr:row>58</xdr:row>
      <xdr:rowOff>118537</xdr:rowOff>
    </xdr:to>
    <xdr:sp macro="" textlink="">
      <xdr:nvSpPr>
        <xdr:cNvPr id="810" name="円/楕円 809"/>
        <xdr:cNvSpPr/>
      </xdr:nvSpPr>
      <xdr:spPr>
        <a:xfrm>
          <a:off x="19494500" y="99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109664</xdr:rowOff>
    </xdr:from>
    <xdr:ext cx="469744" cy="259045"/>
    <xdr:sp macro="" textlink="">
      <xdr:nvSpPr>
        <xdr:cNvPr id="811" name="テキスト ボックス 810"/>
        <xdr:cNvSpPr txBox="1"/>
      </xdr:nvSpPr>
      <xdr:spPr>
        <a:xfrm>
          <a:off x="19310427" y="1005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20343</xdr:rowOff>
    </xdr:from>
    <xdr:to>
      <xdr:col>27</xdr:col>
      <xdr:colOff>161925</xdr:colOff>
      <xdr:row>58</xdr:row>
      <xdr:rowOff>121943</xdr:rowOff>
    </xdr:to>
    <xdr:sp macro="" textlink="">
      <xdr:nvSpPr>
        <xdr:cNvPr id="812" name="円/楕円 811"/>
        <xdr:cNvSpPr/>
      </xdr:nvSpPr>
      <xdr:spPr>
        <a:xfrm>
          <a:off x="18605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113070</xdr:rowOff>
    </xdr:from>
    <xdr:ext cx="469744" cy="259045"/>
    <xdr:sp macro="" textlink="">
      <xdr:nvSpPr>
        <xdr:cNvPr id="813" name="テキスト ボックス 812"/>
        <xdr:cNvSpPr txBox="1"/>
      </xdr:nvSpPr>
      <xdr:spPr>
        <a:xfrm>
          <a:off x="18421427"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27654</xdr:rowOff>
    </xdr:from>
    <xdr:to>
      <xdr:col>32</xdr:col>
      <xdr:colOff>187325</xdr:colOff>
      <xdr:row>77</xdr:row>
      <xdr:rowOff>55063</xdr:rowOff>
    </xdr:to>
    <xdr:cxnSp macro="">
      <xdr:nvCxnSpPr>
        <xdr:cNvPr id="840" name="直線コネクタ 839"/>
        <xdr:cNvCxnSpPr/>
      </xdr:nvCxnSpPr>
      <xdr:spPr>
        <a:xfrm>
          <a:off x="21323300" y="13229304"/>
          <a:ext cx="8382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27654</xdr:rowOff>
    </xdr:from>
    <xdr:to>
      <xdr:col>31</xdr:col>
      <xdr:colOff>34925</xdr:colOff>
      <xdr:row>77</xdr:row>
      <xdr:rowOff>68138</xdr:rowOff>
    </xdr:to>
    <xdr:cxnSp macro="">
      <xdr:nvCxnSpPr>
        <xdr:cNvPr id="843" name="直線コネクタ 842"/>
        <xdr:cNvCxnSpPr/>
      </xdr:nvCxnSpPr>
      <xdr:spPr>
        <a:xfrm flipV="1">
          <a:off x="20434300" y="13229304"/>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68138</xdr:rowOff>
    </xdr:from>
    <xdr:to>
      <xdr:col>29</xdr:col>
      <xdr:colOff>517525</xdr:colOff>
      <xdr:row>77</xdr:row>
      <xdr:rowOff>124329</xdr:rowOff>
    </xdr:to>
    <xdr:cxnSp macro="">
      <xdr:nvCxnSpPr>
        <xdr:cNvPr id="846" name="直線コネクタ 845"/>
        <xdr:cNvCxnSpPr/>
      </xdr:nvCxnSpPr>
      <xdr:spPr>
        <a:xfrm flipV="1">
          <a:off x="19545300" y="13269788"/>
          <a:ext cx="889000" cy="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124329</xdr:rowOff>
    </xdr:from>
    <xdr:to>
      <xdr:col>28</xdr:col>
      <xdr:colOff>314325</xdr:colOff>
      <xdr:row>77</xdr:row>
      <xdr:rowOff>163136</xdr:rowOff>
    </xdr:to>
    <xdr:cxnSp macro="">
      <xdr:nvCxnSpPr>
        <xdr:cNvPr id="849" name="直線コネクタ 848"/>
        <xdr:cNvCxnSpPr/>
      </xdr:nvCxnSpPr>
      <xdr:spPr>
        <a:xfrm flipV="1">
          <a:off x="18656300" y="13325979"/>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4263</xdr:rowOff>
    </xdr:from>
    <xdr:to>
      <xdr:col>32</xdr:col>
      <xdr:colOff>238125</xdr:colOff>
      <xdr:row>77</xdr:row>
      <xdr:rowOff>105863</xdr:rowOff>
    </xdr:to>
    <xdr:sp macro="" textlink="">
      <xdr:nvSpPr>
        <xdr:cNvPr id="859" name="円/楕円 858"/>
        <xdr:cNvSpPr/>
      </xdr:nvSpPr>
      <xdr:spPr>
        <a:xfrm>
          <a:off x="22110700" y="13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90640</xdr:rowOff>
    </xdr:from>
    <xdr:ext cx="534377" cy="259045"/>
    <xdr:sp macro="" textlink="">
      <xdr:nvSpPr>
        <xdr:cNvPr id="860" name="繰出金該当値テキスト"/>
        <xdr:cNvSpPr txBox="1"/>
      </xdr:nvSpPr>
      <xdr:spPr>
        <a:xfrm>
          <a:off x="22212300" y="131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148304</xdr:rowOff>
    </xdr:from>
    <xdr:to>
      <xdr:col>31</xdr:col>
      <xdr:colOff>85725</xdr:colOff>
      <xdr:row>77</xdr:row>
      <xdr:rowOff>78454</xdr:rowOff>
    </xdr:to>
    <xdr:sp macro="" textlink="">
      <xdr:nvSpPr>
        <xdr:cNvPr id="861" name="円/楕円 860"/>
        <xdr:cNvSpPr/>
      </xdr:nvSpPr>
      <xdr:spPr>
        <a:xfrm>
          <a:off x="21272500" y="13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69581</xdr:rowOff>
    </xdr:from>
    <xdr:ext cx="534377" cy="259045"/>
    <xdr:sp macro="" textlink="">
      <xdr:nvSpPr>
        <xdr:cNvPr id="862" name="テキスト ボックス 861"/>
        <xdr:cNvSpPr txBox="1"/>
      </xdr:nvSpPr>
      <xdr:spPr>
        <a:xfrm>
          <a:off x="21056111" y="132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17338</xdr:rowOff>
    </xdr:from>
    <xdr:to>
      <xdr:col>29</xdr:col>
      <xdr:colOff>568325</xdr:colOff>
      <xdr:row>77</xdr:row>
      <xdr:rowOff>118938</xdr:rowOff>
    </xdr:to>
    <xdr:sp macro="" textlink="">
      <xdr:nvSpPr>
        <xdr:cNvPr id="863" name="円/楕円 862"/>
        <xdr:cNvSpPr/>
      </xdr:nvSpPr>
      <xdr:spPr>
        <a:xfrm>
          <a:off x="20383500" y="132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110065</xdr:rowOff>
    </xdr:from>
    <xdr:ext cx="534377" cy="259045"/>
    <xdr:sp macro="" textlink="">
      <xdr:nvSpPr>
        <xdr:cNvPr id="864" name="テキスト ボックス 863"/>
        <xdr:cNvSpPr txBox="1"/>
      </xdr:nvSpPr>
      <xdr:spPr>
        <a:xfrm>
          <a:off x="20167111" y="133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73529</xdr:rowOff>
    </xdr:from>
    <xdr:to>
      <xdr:col>28</xdr:col>
      <xdr:colOff>365125</xdr:colOff>
      <xdr:row>78</xdr:row>
      <xdr:rowOff>3679</xdr:rowOff>
    </xdr:to>
    <xdr:sp macro="" textlink="">
      <xdr:nvSpPr>
        <xdr:cNvPr id="865" name="円/楕円 864"/>
        <xdr:cNvSpPr/>
      </xdr:nvSpPr>
      <xdr:spPr>
        <a:xfrm>
          <a:off x="19494500" y="132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166256</xdr:rowOff>
    </xdr:from>
    <xdr:ext cx="534377" cy="259045"/>
    <xdr:sp macro="" textlink="">
      <xdr:nvSpPr>
        <xdr:cNvPr id="866" name="テキスト ボックス 865"/>
        <xdr:cNvSpPr txBox="1"/>
      </xdr:nvSpPr>
      <xdr:spPr>
        <a:xfrm>
          <a:off x="19278111" y="133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112336</xdr:rowOff>
    </xdr:from>
    <xdr:to>
      <xdr:col>27</xdr:col>
      <xdr:colOff>161925</xdr:colOff>
      <xdr:row>78</xdr:row>
      <xdr:rowOff>42486</xdr:rowOff>
    </xdr:to>
    <xdr:sp macro="" textlink="">
      <xdr:nvSpPr>
        <xdr:cNvPr id="867" name="円/楕円 866"/>
        <xdr:cNvSpPr/>
      </xdr:nvSpPr>
      <xdr:spPr>
        <a:xfrm>
          <a:off x="18605500" y="133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33613</xdr:rowOff>
    </xdr:from>
    <xdr:ext cx="534377" cy="259045"/>
    <xdr:sp macro="" textlink="">
      <xdr:nvSpPr>
        <xdr:cNvPr id="868" name="テキスト ボックス 867"/>
        <xdr:cNvSpPr txBox="1"/>
      </xdr:nvSpPr>
      <xdr:spPr>
        <a:xfrm>
          <a:off x="18389111" y="134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補助費にて、住民１人当たり</a:t>
          </a:r>
          <a:r>
            <a:rPr kumimoji="1" lang="en-US" altLang="ja-JP" sz="1100">
              <a:solidFill>
                <a:schemeClr val="tx1"/>
              </a:solidFill>
              <a:effectLst/>
              <a:latin typeface="+mn-lt"/>
              <a:ea typeface="+mn-ea"/>
              <a:cs typeface="+mn-cs"/>
            </a:rPr>
            <a:t>163,958</a:t>
          </a:r>
          <a:r>
            <a:rPr kumimoji="1" lang="ja-JP" altLang="ja-JP" sz="1100">
              <a:solidFill>
                <a:schemeClr val="tx1"/>
              </a:solidFill>
              <a:effectLst/>
              <a:latin typeface="+mn-lt"/>
              <a:ea typeface="+mn-ea"/>
              <a:cs typeface="+mn-cs"/>
            </a:rPr>
            <a:t>円、物件費では住民１人</a:t>
          </a:r>
          <a:r>
            <a:rPr kumimoji="1" lang="ja-JP" altLang="en-US" sz="1100">
              <a:solidFill>
                <a:schemeClr val="tx1"/>
              </a:solidFill>
              <a:effectLst/>
              <a:latin typeface="+mn-lt"/>
              <a:ea typeface="+mn-ea"/>
              <a:cs typeface="+mn-cs"/>
            </a:rPr>
            <a:t>当</a:t>
          </a:r>
          <a:r>
            <a:rPr kumimoji="1" lang="ja-JP" altLang="ja-JP" sz="1100">
              <a:solidFill>
                <a:schemeClr val="tx1"/>
              </a:solidFill>
              <a:effectLst/>
              <a:latin typeface="+mn-lt"/>
              <a:ea typeface="+mn-ea"/>
              <a:cs typeface="+mn-cs"/>
            </a:rPr>
            <a:t>たり</a:t>
          </a:r>
          <a:r>
            <a:rPr kumimoji="1" lang="en-US" altLang="ja-JP" sz="1100">
              <a:solidFill>
                <a:schemeClr val="tx1"/>
              </a:solidFill>
              <a:effectLst/>
              <a:latin typeface="+mn-lt"/>
              <a:ea typeface="+mn-ea"/>
              <a:cs typeface="+mn-cs"/>
            </a:rPr>
            <a:t>174,477</a:t>
          </a:r>
          <a:r>
            <a:rPr kumimoji="1" lang="ja-JP" altLang="ja-JP" sz="1100">
              <a:solidFill>
                <a:schemeClr val="tx1"/>
              </a:solidFill>
              <a:effectLst/>
              <a:latin typeface="+mn-lt"/>
              <a:ea typeface="+mn-ea"/>
              <a:cs typeface="+mn-cs"/>
            </a:rPr>
            <a:t>円となり、平成２７年度</a:t>
          </a:r>
          <a:r>
            <a:rPr kumimoji="1" lang="ja-JP" altLang="en-US" sz="1100">
              <a:solidFill>
                <a:schemeClr val="tx1"/>
              </a:solidFill>
              <a:effectLst/>
              <a:latin typeface="+mn-lt"/>
              <a:ea typeface="+mn-ea"/>
              <a:cs typeface="+mn-cs"/>
            </a:rPr>
            <a:t>から比較して</a:t>
          </a:r>
          <a:r>
            <a:rPr kumimoji="1" lang="ja-JP" altLang="ja-JP" sz="1100">
              <a:solidFill>
                <a:schemeClr val="tx1"/>
              </a:solidFill>
              <a:effectLst/>
              <a:latin typeface="+mn-lt"/>
              <a:ea typeface="+mn-ea"/>
              <a:cs typeface="+mn-cs"/>
            </a:rPr>
            <a:t>大きく増加傾向となっている。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理由として</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ふるさと納税に伴う返礼品の増、委託料の増が主な要因となっている。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、物件費においては、ふるさと納税に係る委託料</a:t>
          </a:r>
          <a:r>
            <a:rPr kumimoji="1" lang="ja-JP" altLang="en-US" sz="1100">
              <a:solidFill>
                <a:schemeClr val="tx1"/>
              </a:solidFill>
              <a:effectLst/>
              <a:latin typeface="+mn-lt"/>
              <a:ea typeface="+mn-ea"/>
              <a:cs typeface="+mn-cs"/>
            </a:rPr>
            <a:t>のほか、</a:t>
          </a:r>
          <a:r>
            <a:rPr kumimoji="1" lang="ja-JP" altLang="ja-JP" sz="1100">
              <a:solidFill>
                <a:schemeClr val="tx1"/>
              </a:solidFill>
              <a:effectLst/>
              <a:latin typeface="+mn-lt"/>
              <a:ea typeface="+mn-ea"/>
              <a:cs typeface="+mn-cs"/>
            </a:rPr>
            <a:t>業務系及び基幹系システムの更新や各施設の管理委託など</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要因</a:t>
          </a:r>
          <a:r>
            <a:rPr kumimoji="1" lang="ja-JP" altLang="en-US" sz="1100">
              <a:solidFill>
                <a:schemeClr val="tx1"/>
              </a:solidFill>
              <a:effectLst/>
              <a:latin typeface="+mn-lt"/>
              <a:ea typeface="+mn-ea"/>
              <a:cs typeface="+mn-cs"/>
            </a:rPr>
            <a:t>も増加理由となっている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普通建設事業費においては、平成２７年度にて道の駅しかべ間歇泉公園周辺整備事業を実施したことから、平成２８年度では普通建設事業費が大きく減少している。</a:t>
          </a:r>
          <a:endParaRPr lang="ja-JP" altLang="ja-JP" sz="1400">
            <a:solidFill>
              <a:schemeClr val="tx1"/>
            </a:solidFill>
            <a:effectLst/>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災害復旧</a:t>
          </a:r>
          <a:r>
            <a:rPr kumimoji="1" lang="ja-JP" altLang="en-US" sz="1100">
              <a:solidFill>
                <a:schemeClr val="tx1"/>
              </a:solidFill>
              <a:effectLst/>
              <a:latin typeface="+mn-lt"/>
              <a:ea typeface="+mn-ea"/>
              <a:cs typeface="+mn-cs"/>
            </a:rPr>
            <a:t>事業</a:t>
          </a:r>
          <a:r>
            <a:rPr kumimoji="1" lang="ja-JP" altLang="ja-JP" sz="1100">
              <a:solidFill>
                <a:schemeClr val="tx1"/>
              </a:solidFill>
              <a:effectLst/>
              <a:latin typeface="+mn-lt"/>
              <a:ea typeface="+mn-ea"/>
              <a:cs typeface="+mn-cs"/>
            </a:rPr>
            <a:t>費では、平成２８年度台風第１０号に係る災害復旧のため、道路支障木の処理や林道復旧工事を実施したことが増加の要因となっている。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次年度以降においては、コストの低減を図り、これらの経費を抑制していく必要がある。</a:t>
          </a:r>
          <a:endParaRPr lang="ja-JP" altLang="ja-JP" sz="1400">
            <a:solidFill>
              <a:schemeClr val="tx1"/>
            </a:solidFill>
            <a:effectLst/>
          </a:endParaRPr>
        </a:p>
        <a:p>
          <a:r>
            <a:rPr kumimoji="1" lang="ja-JP" altLang="ja-JP" sz="1100" b="1">
              <a:solidFill>
                <a:schemeClr val="tx1"/>
              </a:solidFill>
              <a:effectLst/>
              <a:latin typeface="+mn-lt"/>
              <a:ea typeface="+mn-ea"/>
              <a:cs typeface="+mn-cs"/>
            </a:rPr>
            <a:t>　</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北海道鹿部町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4,082
4,009
110.63
3,125,440
2,999,355
125,529
1,866,151
2,857,540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132499</xdr:rowOff>
    </xdr:from>
    <xdr:to>
      <xdr:col>6</xdr:col>
      <xdr:colOff>511175</xdr:colOff>
      <xdr:row>37</xdr:row>
      <xdr:rowOff>142234</xdr:rowOff>
    </xdr:to>
    <xdr:cxnSp macro="">
      <xdr:nvCxnSpPr>
        <xdr:cNvPr id="60" name="直線コネクタ 59"/>
        <xdr:cNvCxnSpPr/>
      </xdr:nvCxnSpPr>
      <xdr:spPr>
        <a:xfrm flipV="1">
          <a:off x="3797300" y="6476149"/>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142234</xdr:rowOff>
    </xdr:from>
    <xdr:to>
      <xdr:col>5</xdr:col>
      <xdr:colOff>358775</xdr:colOff>
      <xdr:row>37</xdr:row>
      <xdr:rowOff>163760</xdr:rowOff>
    </xdr:to>
    <xdr:cxnSp macro="">
      <xdr:nvCxnSpPr>
        <xdr:cNvPr id="63" name="直線コネクタ 62"/>
        <xdr:cNvCxnSpPr/>
      </xdr:nvCxnSpPr>
      <xdr:spPr>
        <a:xfrm flipV="1">
          <a:off x="2908300" y="6485884"/>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163760</xdr:rowOff>
    </xdr:from>
    <xdr:to>
      <xdr:col>4</xdr:col>
      <xdr:colOff>155575</xdr:colOff>
      <xdr:row>37</xdr:row>
      <xdr:rowOff>165132</xdr:rowOff>
    </xdr:to>
    <xdr:cxnSp macro="">
      <xdr:nvCxnSpPr>
        <xdr:cNvPr id="66" name="直線コネクタ 65"/>
        <xdr:cNvCxnSpPr/>
      </xdr:nvCxnSpPr>
      <xdr:spPr>
        <a:xfrm flipV="1">
          <a:off x="2019300" y="65074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156902</xdr:rowOff>
    </xdr:from>
    <xdr:to>
      <xdr:col>2</xdr:col>
      <xdr:colOff>638175</xdr:colOff>
      <xdr:row>37</xdr:row>
      <xdr:rowOff>165132</xdr:rowOff>
    </xdr:to>
    <xdr:cxnSp macro="">
      <xdr:nvCxnSpPr>
        <xdr:cNvPr id="69" name="直線コネクタ 68"/>
        <xdr:cNvCxnSpPr/>
      </xdr:nvCxnSpPr>
      <xdr:spPr>
        <a:xfrm>
          <a:off x="1130300" y="65005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81699</xdr:rowOff>
    </xdr:from>
    <xdr:to>
      <xdr:col>6</xdr:col>
      <xdr:colOff>561975</xdr:colOff>
      <xdr:row>38</xdr:row>
      <xdr:rowOff>11849</xdr:rowOff>
    </xdr:to>
    <xdr:sp macro="" textlink="">
      <xdr:nvSpPr>
        <xdr:cNvPr id="79" name="円/楕円 78"/>
        <xdr:cNvSpPr/>
      </xdr:nvSpPr>
      <xdr:spPr>
        <a:xfrm>
          <a:off x="4584700" y="6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168076</xdr:rowOff>
    </xdr:from>
    <xdr:ext cx="534377" cy="259045"/>
    <xdr:sp macro="" textlink="">
      <xdr:nvSpPr>
        <xdr:cNvPr id="80" name="議会費該当値テキスト"/>
        <xdr:cNvSpPr txBox="1"/>
      </xdr:nvSpPr>
      <xdr:spPr>
        <a:xfrm>
          <a:off x="4686300" y="63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91434</xdr:rowOff>
    </xdr:from>
    <xdr:to>
      <xdr:col>5</xdr:col>
      <xdr:colOff>409575</xdr:colOff>
      <xdr:row>38</xdr:row>
      <xdr:rowOff>21583</xdr:rowOff>
    </xdr:to>
    <xdr:sp macro="" textlink="">
      <xdr:nvSpPr>
        <xdr:cNvPr id="81" name="円/楕円 80"/>
        <xdr:cNvSpPr/>
      </xdr:nvSpPr>
      <xdr:spPr>
        <a:xfrm>
          <a:off x="3746500" y="6435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12711</xdr:rowOff>
    </xdr:from>
    <xdr:ext cx="534377" cy="259045"/>
    <xdr:sp macro="" textlink="">
      <xdr:nvSpPr>
        <xdr:cNvPr id="82" name="テキスト ボックス 81"/>
        <xdr:cNvSpPr txBox="1"/>
      </xdr:nvSpPr>
      <xdr:spPr>
        <a:xfrm>
          <a:off x="3530111" y="65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112960</xdr:rowOff>
    </xdr:from>
    <xdr:to>
      <xdr:col>4</xdr:col>
      <xdr:colOff>206375</xdr:colOff>
      <xdr:row>38</xdr:row>
      <xdr:rowOff>43111</xdr:rowOff>
    </xdr:to>
    <xdr:sp macro="" textlink="">
      <xdr:nvSpPr>
        <xdr:cNvPr id="83" name="円/楕円 82"/>
        <xdr:cNvSpPr/>
      </xdr:nvSpPr>
      <xdr:spPr>
        <a:xfrm>
          <a:off x="2857500" y="6456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34237</xdr:rowOff>
    </xdr:from>
    <xdr:ext cx="534377" cy="259045"/>
    <xdr:sp macro="" textlink="">
      <xdr:nvSpPr>
        <xdr:cNvPr id="84" name="テキスト ボックス 83"/>
        <xdr:cNvSpPr txBox="1"/>
      </xdr:nvSpPr>
      <xdr:spPr>
        <a:xfrm>
          <a:off x="264111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114332</xdr:rowOff>
    </xdr:from>
    <xdr:to>
      <xdr:col>3</xdr:col>
      <xdr:colOff>3175</xdr:colOff>
      <xdr:row>38</xdr:row>
      <xdr:rowOff>44482</xdr:rowOff>
    </xdr:to>
    <xdr:sp macro="" textlink="">
      <xdr:nvSpPr>
        <xdr:cNvPr id="85" name="円/楕円 84"/>
        <xdr:cNvSpPr/>
      </xdr:nvSpPr>
      <xdr:spPr>
        <a:xfrm>
          <a:off x="1968500" y="64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35609</xdr:rowOff>
    </xdr:from>
    <xdr:ext cx="534377" cy="259045"/>
    <xdr:sp macro="" textlink="">
      <xdr:nvSpPr>
        <xdr:cNvPr id="86" name="テキスト ボックス 85"/>
        <xdr:cNvSpPr txBox="1"/>
      </xdr:nvSpPr>
      <xdr:spPr>
        <a:xfrm>
          <a:off x="1752111" y="6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106102</xdr:rowOff>
    </xdr:from>
    <xdr:to>
      <xdr:col>1</xdr:col>
      <xdr:colOff>485775</xdr:colOff>
      <xdr:row>38</xdr:row>
      <xdr:rowOff>36252</xdr:rowOff>
    </xdr:to>
    <xdr:sp macro="" textlink="">
      <xdr:nvSpPr>
        <xdr:cNvPr id="87" name="円/楕円 86"/>
        <xdr:cNvSpPr/>
      </xdr:nvSpPr>
      <xdr:spPr>
        <a:xfrm>
          <a:off x="1079500" y="64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27379</xdr:rowOff>
    </xdr:from>
    <xdr:ext cx="534377" cy="259045"/>
    <xdr:sp macro="" textlink="">
      <xdr:nvSpPr>
        <xdr:cNvPr id="88" name="テキスト ボックス 87"/>
        <xdr:cNvSpPr txBox="1"/>
      </xdr:nvSpPr>
      <xdr:spPr>
        <a:xfrm>
          <a:off x="863111" y="65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68304</xdr:rowOff>
    </xdr:from>
    <xdr:to>
      <xdr:col>6</xdr:col>
      <xdr:colOff>511175</xdr:colOff>
      <xdr:row>58</xdr:row>
      <xdr:rowOff>112122</xdr:rowOff>
    </xdr:to>
    <xdr:cxnSp macro="">
      <xdr:nvCxnSpPr>
        <xdr:cNvPr id="117" name="直線コネクタ 116"/>
        <xdr:cNvCxnSpPr/>
      </xdr:nvCxnSpPr>
      <xdr:spPr>
        <a:xfrm flipV="1">
          <a:off x="3797300" y="10012404"/>
          <a:ext cx="838200" cy="4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112122</xdr:rowOff>
    </xdr:from>
    <xdr:to>
      <xdr:col>5</xdr:col>
      <xdr:colOff>358775</xdr:colOff>
      <xdr:row>58</xdr:row>
      <xdr:rowOff>138589</xdr:rowOff>
    </xdr:to>
    <xdr:cxnSp macro="">
      <xdr:nvCxnSpPr>
        <xdr:cNvPr id="120" name="直線コネクタ 119"/>
        <xdr:cNvCxnSpPr/>
      </xdr:nvCxnSpPr>
      <xdr:spPr>
        <a:xfrm flipV="1">
          <a:off x="2908300" y="10056222"/>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138589</xdr:rowOff>
    </xdr:from>
    <xdr:to>
      <xdr:col>4</xdr:col>
      <xdr:colOff>155575</xdr:colOff>
      <xdr:row>58</xdr:row>
      <xdr:rowOff>159671</xdr:rowOff>
    </xdr:to>
    <xdr:cxnSp macro="">
      <xdr:nvCxnSpPr>
        <xdr:cNvPr id="123" name="直線コネクタ 122"/>
        <xdr:cNvCxnSpPr/>
      </xdr:nvCxnSpPr>
      <xdr:spPr>
        <a:xfrm flipV="1">
          <a:off x="2019300" y="1008268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112530</xdr:rowOff>
    </xdr:from>
    <xdr:to>
      <xdr:col>2</xdr:col>
      <xdr:colOff>638175</xdr:colOff>
      <xdr:row>58</xdr:row>
      <xdr:rowOff>159671</xdr:rowOff>
    </xdr:to>
    <xdr:cxnSp macro="">
      <xdr:nvCxnSpPr>
        <xdr:cNvPr id="126" name="直線コネクタ 125"/>
        <xdr:cNvCxnSpPr/>
      </xdr:nvCxnSpPr>
      <xdr:spPr>
        <a:xfrm>
          <a:off x="1130300" y="10056630"/>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17504</xdr:rowOff>
    </xdr:from>
    <xdr:to>
      <xdr:col>6</xdr:col>
      <xdr:colOff>561975</xdr:colOff>
      <xdr:row>58</xdr:row>
      <xdr:rowOff>119104</xdr:rowOff>
    </xdr:to>
    <xdr:sp macro="" textlink="">
      <xdr:nvSpPr>
        <xdr:cNvPr id="136" name="円/楕円 135"/>
        <xdr:cNvSpPr/>
      </xdr:nvSpPr>
      <xdr:spPr>
        <a:xfrm>
          <a:off x="4584700" y="9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61322</xdr:rowOff>
    </xdr:from>
    <xdr:to>
      <xdr:col>5</xdr:col>
      <xdr:colOff>409575</xdr:colOff>
      <xdr:row>58</xdr:row>
      <xdr:rowOff>162922</xdr:rowOff>
    </xdr:to>
    <xdr:sp macro="" textlink="">
      <xdr:nvSpPr>
        <xdr:cNvPr id="138" name="円/楕円 137"/>
        <xdr:cNvSpPr/>
      </xdr:nvSpPr>
      <xdr:spPr>
        <a:xfrm>
          <a:off x="3746500" y="100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154049</xdr:rowOff>
    </xdr:from>
    <xdr:ext cx="599010" cy="259045"/>
    <xdr:sp macro="" textlink="">
      <xdr:nvSpPr>
        <xdr:cNvPr id="139" name="テキスト ボックス 138"/>
        <xdr:cNvSpPr txBox="1"/>
      </xdr:nvSpPr>
      <xdr:spPr>
        <a:xfrm>
          <a:off x="3497794" y="100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87789</xdr:rowOff>
    </xdr:from>
    <xdr:to>
      <xdr:col>4</xdr:col>
      <xdr:colOff>206375</xdr:colOff>
      <xdr:row>59</xdr:row>
      <xdr:rowOff>17939</xdr:rowOff>
    </xdr:to>
    <xdr:sp macro="" textlink="">
      <xdr:nvSpPr>
        <xdr:cNvPr id="140" name="円/楕円 139"/>
        <xdr:cNvSpPr/>
      </xdr:nvSpPr>
      <xdr:spPr>
        <a:xfrm>
          <a:off x="2857500" y="100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9066</xdr:rowOff>
    </xdr:from>
    <xdr:ext cx="599010" cy="259045"/>
    <xdr:sp macro="" textlink="">
      <xdr:nvSpPr>
        <xdr:cNvPr id="141" name="テキスト ボックス 140"/>
        <xdr:cNvSpPr txBox="1"/>
      </xdr:nvSpPr>
      <xdr:spPr>
        <a:xfrm>
          <a:off x="2608794" y="101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108871</xdr:rowOff>
    </xdr:from>
    <xdr:to>
      <xdr:col>3</xdr:col>
      <xdr:colOff>3175</xdr:colOff>
      <xdr:row>59</xdr:row>
      <xdr:rowOff>39021</xdr:rowOff>
    </xdr:to>
    <xdr:sp macro="" textlink="">
      <xdr:nvSpPr>
        <xdr:cNvPr id="142" name="円/楕円 141"/>
        <xdr:cNvSpPr/>
      </xdr:nvSpPr>
      <xdr:spPr>
        <a:xfrm>
          <a:off x="1968500" y="100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30148</xdr:rowOff>
    </xdr:from>
    <xdr:ext cx="534377" cy="259045"/>
    <xdr:sp macro="" textlink="">
      <xdr:nvSpPr>
        <xdr:cNvPr id="143" name="テキスト ボックス 142"/>
        <xdr:cNvSpPr txBox="1"/>
      </xdr:nvSpPr>
      <xdr:spPr>
        <a:xfrm>
          <a:off x="1752111" y="101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61730</xdr:rowOff>
    </xdr:from>
    <xdr:to>
      <xdr:col>1</xdr:col>
      <xdr:colOff>485775</xdr:colOff>
      <xdr:row>58</xdr:row>
      <xdr:rowOff>163330</xdr:rowOff>
    </xdr:to>
    <xdr:sp macro="" textlink="">
      <xdr:nvSpPr>
        <xdr:cNvPr id="144" name="円/楕円 143"/>
        <xdr:cNvSpPr/>
      </xdr:nvSpPr>
      <xdr:spPr>
        <a:xfrm>
          <a:off x="1079500" y="10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154457</xdr:rowOff>
    </xdr:from>
    <xdr:ext cx="599010" cy="259045"/>
    <xdr:sp macro="" textlink="">
      <xdr:nvSpPr>
        <xdr:cNvPr id="145" name="テキスト ボックス 144"/>
        <xdr:cNvSpPr txBox="1"/>
      </xdr:nvSpPr>
      <xdr:spPr>
        <a:xfrm>
          <a:off x="830794" y="1009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144396</xdr:rowOff>
    </xdr:from>
    <xdr:to>
      <xdr:col>6</xdr:col>
      <xdr:colOff>511175</xdr:colOff>
      <xdr:row>76</xdr:row>
      <xdr:rowOff>163536</xdr:rowOff>
    </xdr:to>
    <xdr:cxnSp macro="">
      <xdr:nvCxnSpPr>
        <xdr:cNvPr id="172" name="直線コネクタ 171"/>
        <xdr:cNvCxnSpPr/>
      </xdr:nvCxnSpPr>
      <xdr:spPr>
        <a:xfrm>
          <a:off x="3797300" y="13174596"/>
          <a:ext cx="8382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144396</xdr:rowOff>
    </xdr:from>
    <xdr:to>
      <xdr:col>5</xdr:col>
      <xdr:colOff>358775</xdr:colOff>
      <xdr:row>76</xdr:row>
      <xdr:rowOff>166810</xdr:rowOff>
    </xdr:to>
    <xdr:cxnSp macro="">
      <xdr:nvCxnSpPr>
        <xdr:cNvPr id="175" name="直線コネクタ 174"/>
        <xdr:cNvCxnSpPr/>
      </xdr:nvCxnSpPr>
      <xdr:spPr>
        <a:xfrm flipV="1">
          <a:off x="2908300" y="13174596"/>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166810</xdr:rowOff>
    </xdr:from>
    <xdr:to>
      <xdr:col>4</xdr:col>
      <xdr:colOff>155575</xdr:colOff>
      <xdr:row>77</xdr:row>
      <xdr:rowOff>42632</xdr:rowOff>
    </xdr:to>
    <xdr:cxnSp macro="">
      <xdr:nvCxnSpPr>
        <xdr:cNvPr id="178" name="直線コネクタ 177"/>
        <xdr:cNvCxnSpPr/>
      </xdr:nvCxnSpPr>
      <xdr:spPr>
        <a:xfrm flipV="1">
          <a:off x="2019300" y="13197010"/>
          <a:ext cx="8890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42632</xdr:rowOff>
    </xdr:from>
    <xdr:to>
      <xdr:col>2</xdr:col>
      <xdr:colOff>638175</xdr:colOff>
      <xdr:row>77</xdr:row>
      <xdr:rowOff>72755</xdr:rowOff>
    </xdr:to>
    <xdr:cxnSp macro="">
      <xdr:nvCxnSpPr>
        <xdr:cNvPr id="181" name="直線コネクタ 180"/>
        <xdr:cNvCxnSpPr/>
      </xdr:nvCxnSpPr>
      <xdr:spPr>
        <a:xfrm flipV="1">
          <a:off x="1130300" y="13244282"/>
          <a:ext cx="8890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112736</xdr:rowOff>
    </xdr:from>
    <xdr:to>
      <xdr:col>6</xdr:col>
      <xdr:colOff>561975</xdr:colOff>
      <xdr:row>77</xdr:row>
      <xdr:rowOff>42886</xdr:rowOff>
    </xdr:to>
    <xdr:sp macro="" textlink="">
      <xdr:nvSpPr>
        <xdr:cNvPr id="191" name="円/楕円 190"/>
        <xdr:cNvSpPr/>
      </xdr:nvSpPr>
      <xdr:spPr>
        <a:xfrm>
          <a:off x="4584700" y="131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27663</xdr:rowOff>
    </xdr:from>
    <xdr:ext cx="599010" cy="259045"/>
    <xdr:sp macro="" textlink="">
      <xdr:nvSpPr>
        <xdr:cNvPr id="192" name="民生費該当値テキスト"/>
        <xdr:cNvSpPr txBox="1"/>
      </xdr:nvSpPr>
      <xdr:spPr>
        <a:xfrm>
          <a:off x="4686300" y="1305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93596</xdr:rowOff>
    </xdr:from>
    <xdr:to>
      <xdr:col>5</xdr:col>
      <xdr:colOff>409575</xdr:colOff>
      <xdr:row>77</xdr:row>
      <xdr:rowOff>23746</xdr:rowOff>
    </xdr:to>
    <xdr:sp macro="" textlink="">
      <xdr:nvSpPr>
        <xdr:cNvPr id="193" name="円/楕円 192"/>
        <xdr:cNvSpPr/>
      </xdr:nvSpPr>
      <xdr:spPr>
        <a:xfrm>
          <a:off x="3746500" y="131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14873</xdr:rowOff>
    </xdr:from>
    <xdr:ext cx="599010" cy="259045"/>
    <xdr:sp macro="" textlink="">
      <xdr:nvSpPr>
        <xdr:cNvPr id="194" name="テキスト ボックス 193"/>
        <xdr:cNvSpPr txBox="1"/>
      </xdr:nvSpPr>
      <xdr:spPr>
        <a:xfrm>
          <a:off x="3497794" y="132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116010</xdr:rowOff>
    </xdr:from>
    <xdr:to>
      <xdr:col>4</xdr:col>
      <xdr:colOff>206375</xdr:colOff>
      <xdr:row>77</xdr:row>
      <xdr:rowOff>46160</xdr:rowOff>
    </xdr:to>
    <xdr:sp macro="" textlink="">
      <xdr:nvSpPr>
        <xdr:cNvPr id="195" name="円/楕円 194"/>
        <xdr:cNvSpPr/>
      </xdr:nvSpPr>
      <xdr:spPr>
        <a:xfrm>
          <a:off x="2857500" y="131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37287</xdr:rowOff>
    </xdr:from>
    <xdr:ext cx="599010" cy="259045"/>
    <xdr:sp macro="" textlink="">
      <xdr:nvSpPr>
        <xdr:cNvPr id="196" name="テキスト ボックス 195"/>
        <xdr:cNvSpPr txBox="1"/>
      </xdr:nvSpPr>
      <xdr:spPr>
        <a:xfrm>
          <a:off x="2608794" y="132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163282</xdr:rowOff>
    </xdr:from>
    <xdr:to>
      <xdr:col>3</xdr:col>
      <xdr:colOff>3175</xdr:colOff>
      <xdr:row>77</xdr:row>
      <xdr:rowOff>93432</xdr:rowOff>
    </xdr:to>
    <xdr:sp macro="" textlink="">
      <xdr:nvSpPr>
        <xdr:cNvPr id="197" name="円/楕円 196"/>
        <xdr:cNvSpPr/>
      </xdr:nvSpPr>
      <xdr:spPr>
        <a:xfrm>
          <a:off x="1968500" y="131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84559</xdr:rowOff>
    </xdr:from>
    <xdr:ext cx="599010" cy="259045"/>
    <xdr:sp macro="" textlink="">
      <xdr:nvSpPr>
        <xdr:cNvPr id="198" name="テキスト ボックス 197"/>
        <xdr:cNvSpPr txBox="1"/>
      </xdr:nvSpPr>
      <xdr:spPr>
        <a:xfrm>
          <a:off x="1719794" y="1328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21955</xdr:rowOff>
    </xdr:from>
    <xdr:to>
      <xdr:col>1</xdr:col>
      <xdr:colOff>485775</xdr:colOff>
      <xdr:row>77</xdr:row>
      <xdr:rowOff>123555</xdr:rowOff>
    </xdr:to>
    <xdr:sp macro="" textlink="">
      <xdr:nvSpPr>
        <xdr:cNvPr id="199" name="円/楕円 198"/>
        <xdr:cNvSpPr/>
      </xdr:nvSpPr>
      <xdr:spPr>
        <a:xfrm>
          <a:off x="1079500" y="132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114682</xdr:rowOff>
    </xdr:from>
    <xdr:ext cx="599010" cy="259045"/>
    <xdr:sp macro="" textlink="">
      <xdr:nvSpPr>
        <xdr:cNvPr id="200" name="テキスト ボックス 199"/>
        <xdr:cNvSpPr txBox="1"/>
      </xdr:nvSpPr>
      <xdr:spPr>
        <a:xfrm>
          <a:off x="830794" y="1331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8392</xdr:rowOff>
    </xdr:from>
    <xdr:to>
      <xdr:col>6</xdr:col>
      <xdr:colOff>511175</xdr:colOff>
      <xdr:row>98</xdr:row>
      <xdr:rowOff>9345</xdr:rowOff>
    </xdr:to>
    <xdr:cxnSp macro="">
      <xdr:nvCxnSpPr>
        <xdr:cNvPr id="229" name="直線コネクタ 228"/>
        <xdr:cNvCxnSpPr/>
      </xdr:nvCxnSpPr>
      <xdr:spPr>
        <a:xfrm flipV="1">
          <a:off x="3797300" y="16810492"/>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9345</xdr:rowOff>
    </xdr:from>
    <xdr:to>
      <xdr:col>5</xdr:col>
      <xdr:colOff>358775</xdr:colOff>
      <xdr:row>98</xdr:row>
      <xdr:rowOff>24279</xdr:rowOff>
    </xdr:to>
    <xdr:cxnSp macro="">
      <xdr:nvCxnSpPr>
        <xdr:cNvPr id="232" name="直線コネクタ 231"/>
        <xdr:cNvCxnSpPr/>
      </xdr:nvCxnSpPr>
      <xdr:spPr>
        <a:xfrm flipV="1">
          <a:off x="2908300" y="16811445"/>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59500</xdr:rowOff>
    </xdr:from>
    <xdr:to>
      <xdr:col>4</xdr:col>
      <xdr:colOff>155575</xdr:colOff>
      <xdr:row>98</xdr:row>
      <xdr:rowOff>24279</xdr:rowOff>
    </xdr:to>
    <xdr:cxnSp macro="">
      <xdr:nvCxnSpPr>
        <xdr:cNvPr id="235" name="直線コネクタ 234"/>
        <xdr:cNvCxnSpPr/>
      </xdr:nvCxnSpPr>
      <xdr:spPr>
        <a:xfrm>
          <a:off x="2019300" y="16518700"/>
          <a:ext cx="889000" cy="30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59500</xdr:rowOff>
    </xdr:from>
    <xdr:to>
      <xdr:col>2</xdr:col>
      <xdr:colOff>638175</xdr:colOff>
      <xdr:row>97</xdr:row>
      <xdr:rowOff>148196</xdr:rowOff>
    </xdr:to>
    <xdr:cxnSp macro="">
      <xdr:nvCxnSpPr>
        <xdr:cNvPr id="238" name="直線コネクタ 237"/>
        <xdr:cNvCxnSpPr/>
      </xdr:nvCxnSpPr>
      <xdr:spPr>
        <a:xfrm flipV="1">
          <a:off x="1130300" y="16518700"/>
          <a:ext cx="889000" cy="26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129042</xdr:rowOff>
    </xdr:from>
    <xdr:to>
      <xdr:col>6</xdr:col>
      <xdr:colOff>561975</xdr:colOff>
      <xdr:row>98</xdr:row>
      <xdr:rowOff>59192</xdr:rowOff>
    </xdr:to>
    <xdr:sp macro="" textlink="">
      <xdr:nvSpPr>
        <xdr:cNvPr id="248" name="円/楕円 247"/>
        <xdr:cNvSpPr/>
      </xdr:nvSpPr>
      <xdr:spPr>
        <a:xfrm>
          <a:off x="4584700" y="167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107469</xdr:rowOff>
    </xdr:from>
    <xdr:ext cx="534377" cy="259045"/>
    <xdr:sp macro="" textlink="">
      <xdr:nvSpPr>
        <xdr:cNvPr id="249" name="衛生費該当値テキスト"/>
        <xdr:cNvSpPr txBox="1"/>
      </xdr:nvSpPr>
      <xdr:spPr>
        <a:xfrm>
          <a:off x="4686300" y="167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129995</xdr:rowOff>
    </xdr:from>
    <xdr:to>
      <xdr:col>5</xdr:col>
      <xdr:colOff>409575</xdr:colOff>
      <xdr:row>98</xdr:row>
      <xdr:rowOff>60145</xdr:rowOff>
    </xdr:to>
    <xdr:sp macro="" textlink="">
      <xdr:nvSpPr>
        <xdr:cNvPr id="250" name="円/楕円 249"/>
        <xdr:cNvSpPr/>
      </xdr:nvSpPr>
      <xdr:spPr>
        <a:xfrm>
          <a:off x="3746500" y="167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51272</xdr:rowOff>
    </xdr:from>
    <xdr:ext cx="534377" cy="259045"/>
    <xdr:sp macro="" textlink="">
      <xdr:nvSpPr>
        <xdr:cNvPr id="251" name="テキスト ボックス 250"/>
        <xdr:cNvSpPr txBox="1"/>
      </xdr:nvSpPr>
      <xdr:spPr>
        <a:xfrm>
          <a:off x="3530111" y="168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144929</xdr:rowOff>
    </xdr:from>
    <xdr:to>
      <xdr:col>4</xdr:col>
      <xdr:colOff>206375</xdr:colOff>
      <xdr:row>98</xdr:row>
      <xdr:rowOff>75079</xdr:rowOff>
    </xdr:to>
    <xdr:sp macro="" textlink="">
      <xdr:nvSpPr>
        <xdr:cNvPr id="252" name="円/楕円 251"/>
        <xdr:cNvSpPr/>
      </xdr:nvSpPr>
      <xdr:spPr>
        <a:xfrm>
          <a:off x="2857500" y="16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66206</xdr:rowOff>
    </xdr:from>
    <xdr:ext cx="534377" cy="259045"/>
    <xdr:sp macro="" textlink="">
      <xdr:nvSpPr>
        <xdr:cNvPr id="253" name="テキスト ボックス 252"/>
        <xdr:cNvSpPr txBox="1"/>
      </xdr:nvSpPr>
      <xdr:spPr>
        <a:xfrm>
          <a:off x="2641111" y="16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8700</xdr:rowOff>
    </xdr:from>
    <xdr:to>
      <xdr:col>3</xdr:col>
      <xdr:colOff>3175</xdr:colOff>
      <xdr:row>96</xdr:row>
      <xdr:rowOff>110300</xdr:rowOff>
    </xdr:to>
    <xdr:sp macro="" textlink="">
      <xdr:nvSpPr>
        <xdr:cNvPr id="254" name="円/楕円 253"/>
        <xdr:cNvSpPr/>
      </xdr:nvSpPr>
      <xdr:spPr>
        <a:xfrm>
          <a:off x="19685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126827</xdr:rowOff>
    </xdr:from>
    <xdr:ext cx="599010" cy="259045"/>
    <xdr:sp macro="" textlink="">
      <xdr:nvSpPr>
        <xdr:cNvPr id="255" name="テキスト ボックス 254"/>
        <xdr:cNvSpPr txBox="1"/>
      </xdr:nvSpPr>
      <xdr:spPr>
        <a:xfrm>
          <a:off x="1719794" y="1624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97396</xdr:rowOff>
    </xdr:from>
    <xdr:to>
      <xdr:col>1</xdr:col>
      <xdr:colOff>485775</xdr:colOff>
      <xdr:row>98</xdr:row>
      <xdr:rowOff>27546</xdr:rowOff>
    </xdr:to>
    <xdr:sp macro="" textlink="">
      <xdr:nvSpPr>
        <xdr:cNvPr id="256" name="円/楕円 255"/>
        <xdr:cNvSpPr/>
      </xdr:nvSpPr>
      <xdr:spPr>
        <a:xfrm>
          <a:off x="1079500" y="167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18673</xdr:rowOff>
    </xdr:from>
    <xdr:ext cx="534377" cy="259045"/>
    <xdr:sp macro="" textlink="">
      <xdr:nvSpPr>
        <xdr:cNvPr id="257" name="テキスト ボックス 256"/>
        <xdr:cNvSpPr txBox="1"/>
      </xdr:nvSpPr>
      <xdr:spPr>
        <a:xfrm>
          <a:off x="863111" y="168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44120</xdr:rowOff>
    </xdr:from>
    <xdr:to>
      <xdr:col>15</xdr:col>
      <xdr:colOff>180975</xdr:colOff>
      <xdr:row>39</xdr:row>
      <xdr:rowOff>44158</xdr:rowOff>
    </xdr:to>
    <xdr:cxnSp macro="">
      <xdr:nvCxnSpPr>
        <xdr:cNvPr id="286" name="直線コネクタ 285"/>
        <xdr:cNvCxnSpPr/>
      </xdr:nvCxnSpPr>
      <xdr:spPr>
        <a:xfrm>
          <a:off x="9639300" y="673067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44120</xdr:rowOff>
    </xdr:from>
    <xdr:to>
      <xdr:col>14</xdr:col>
      <xdr:colOff>28575</xdr:colOff>
      <xdr:row>39</xdr:row>
      <xdr:rowOff>44132</xdr:rowOff>
    </xdr:to>
    <xdr:cxnSp macro="">
      <xdr:nvCxnSpPr>
        <xdr:cNvPr id="289" name="直線コネクタ 288"/>
        <xdr:cNvCxnSpPr/>
      </xdr:nvCxnSpPr>
      <xdr:spPr>
        <a:xfrm flipV="1">
          <a:off x="8750300" y="6730670"/>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44132</xdr:rowOff>
    </xdr:from>
    <xdr:to>
      <xdr:col>12</xdr:col>
      <xdr:colOff>511175</xdr:colOff>
      <xdr:row>39</xdr:row>
      <xdr:rowOff>44132</xdr:rowOff>
    </xdr:to>
    <xdr:cxnSp macro="">
      <xdr:nvCxnSpPr>
        <xdr:cNvPr id="292" name="直線コネクタ 291"/>
        <xdr:cNvCxnSpPr/>
      </xdr:nvCxnSpPr>
      <xdr:spPr>
        <a:xfrm>
          <a:off x="7861300" y="6730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44132</xdr:rowOff>
    </xdr:from>
    <xdr:to>
      <xdr:col>11</xdr:col>
      <xdr:colOff>307975</xdr:colOff>
      <xdr:row>39</xdr:row>
      <xdr:rowOff>44145</xdr:rowOff>
    </xdr:to>
    <xdr:cxnSp macro="">
      <xdr:nvCxnSpPr>
        <xdr:cNvPr id="295" name="直線コネクタ 294"/>
        <xdr:cNvCxnSpPr/>
      </xdr:nvCxnSpPr>
      <xdr:spPr>
        <a:xfrm flipV="1">
          <a:off x="6972300" y="673068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164808</xdr:rowOff>
    </xdr:from>
    <xdr:to>
      <xdr:col>15</xdr:col>
      <xdr:colOff>231775</xdr:colOff>
      <xdr:row>39</xdr:row>
      <xdr:rowOff>94958</xdr:rowOff>
    </xdr:to>
    <xdr:sp macro="" textlink="">
      <xdr:nvSpPr>
        <xdr:cNvPr id="305" name="円/楕円 304"/>
        <xdr:cNvSpPr/>
      </xdr:nvSpPr>
      <xdr:spPr>
        <a:xfrm>
          <a:off x="104267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164770</xdr:rowOff>
    </xdr:from>
    <xdr:to>
      <xdr:col>14</xdr:col>
      <xdr:colOff>79375</xdr:colOff>
      <xdr:row>39</xdr:row>
      <xdr:rowOff>94920</xdr:rowOff>
    </xdr:to>
    <xdr:sp macro="" textlink="">
      <xdr:nvSpPr>
        <xdr:cNvPr id="307" name="円/楕円 306"/>
        <xdr:cNvSpPr/>
      </xdr:nvSpPr>
      <xdr:spPr>
        <a:xfrm>
          <a:off x="95885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86047</xdr:rowOff>
    </xdr:from>
    <xdr:ext cx="313932" cy="259045"/>
    <xdr:sp macro="" textlink="">
      <xdr:nvSpPr>
        <xdr:cNvPr id="308" name="テキスト ボックス 307"/>
        <xdr:cNvSpPr txBox="1"/>
      </xdr:nvSpPr>
      <xdr:spPr>
        <a:xfrm>
          <a:off x="9482333" y="677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164782</xdr:rowOff>
    </xdr:from>
    <xdr:to>
      <xdr:col>12</xdr:col>
      <xdr:colOff>561975</xdr:colOff>
      <xdr:row>39</xdr:row>
      <xdr:rowOff>94932</xdr:rowOff>
    </xdr:to>
    <xdr:sp macro="" textlink="">
      <xdr:nvSpPr>
        <xdr:cNvPr id="309" name="円/楕円 308"/>
        <xdr:cNvSpPr/>
      </xdr:nvSpPr>
      <xdr:spPr>
        <a:xfrm>
          <a:off x="8699500" y="66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86059</xdr:rowOff>
    </xdr:from>
    <xdr:ext cx="313932" cy="259045"/>
    <xdr:sp macro="" textlink="">
      <xdr:nvSpPr>
        <xdr:cNvPr id="310" name="テキスト ボックス 309"/>
        <xdr:cNvSpPr txBox="1"/>
      </xdr:nvSpPr>
      <xdr:spPr>
        <a:xfrm>
          <a:off x="8593333" y="6772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164782</xdr:rowOff>
    </xdr:from>
    <xdr:to>
      <xdr:col>11</xdr:col>
      <xdr:colOff>358775</xdr:colOff>
      <xdr:row>39</xdr:row>
      <xdr:rowOff>94932</xdr:rowOff>
    </xdr:to>
    <xdr:sp macro="" textlink="">
      <xdr:nvSpPr>
        <xdr:cNvPr id="311" name="円/楕円 310"/>
        <xdr:cNvSpPr/>
      </xdr:nvSpPr>
      <xdr:spPr>
        <a:xfrm>
          <a:off x="7810500" y="66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86059</xdr:rowOff>
    </xdr:from>
    <xdr:ext cx="313932" cy="259045"/>
    <xdr:sp macro="" textlink="">
      <xdr:nvSpPr>
        <xdr:cNvPr id="312" name="テキスト ボックス 311"/>
        <xdr:cNvSpPr txBox="1"/>
      </xdr:nvSpPr>
      <xdr:spPr>
        <a:xfrm>
          <a:off x="7704333" y="6772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164795</xdr:rowOff>
    </xdr:from>
    <xdr:to>
      <xdr:col>10</xdr:col>
      <xdr:colOff>155575</xdr:colOff>
      <xdr:row>39</xdr:row>
      <xdr:rowOff>94945</xdr:rowOff>
    </xdr:to>
    <xdr:sp macro="" textlink="">
      <xdr:nvSpPr>
        <xdr:cNvPr id="313" name="円/楕円 312"/>
        <xdr:cNvSpPr/>
      </xdr:nvSpPr>
      <xdr:spPr>
        <a:xfrm>
          <a:off x="6921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86072</xdr:rowOff>
    </xdr:from>
    <xdr:ext cx="313932" cy="259045"/>
    <xdr:sp macro="" textlink="">
      <xdr:nvSpPr>
        <xdr:cNvPr id="314" name="テキスト ボックス 313"/>
        <xdr:cNvSpPr txBox="1"/>
      </xdr:nvSpPr>
      <xdr:spPr>
        <a:xfrm>
          <a:off x="6815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36434</xdr:rowOff>
    </xdr:from>
    <xdr:to>
      <xdr:col>15</xdr:col>
      <xdr:colOff>180975</xdr:colOff>
      <xdr:row>59</xdr:row>
      <xdr:rowOff>36464</xdr:rowOff>
    </xdr:to>
    <xdr:cxnSp macro="">
      <xdr:nvCxnSpPr>
        <xdr:cNvPr id="343" name="直線コネクタ 342"/>
        <xdr:cNvCxnSpPr/>
      </xdr:nvCxnSpPr>
      <xdr:spPr>
        <a:xfrm flipV="1">
          <a:off x="9639300" y="10151984"/>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32298</xdr:rowOff>
    </xdr:from>
    <xdr:to>
      <xdr:col>14</xdr:col>
      <xdr:colOff>28575</xdr:colOff>
      <xdr:row>59</xdr:row>
      <xdr:rowOff>36464</xdr:rowOff>
    </xdr:to>
    <xdr:cxnSp macro="">
      <xdr:nvCxnSpPr>
        <xdr:cNvPr id="346" name="直線コネクタ 345"/>
        <xdr:cNvCxnSpPr/>
      </xdr:nvCxnSpPr>
      <xdr:spPr>
        <a:xfrm>
          <a:off x="8750300" y="10147848"/>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31347</xdr:rowOff>
    </xdr:from>
    <xdr:to>
      <xdr:col>12</xdr:col>
      <xdr:colOff>511175</xdr:colOff>
      <xdr:row>59</xdr:row>
      <xdr:rowOff>32298</xdr:rowOff>
    </xdr:to>
    <xdr:cxnSp macro="">
      <xdr:nvCxnSpPr>
        <xdr:cNvPr id="349" name="直線コネクタ 348"/>
        <xdr:cNvCxnSpPr/>
      </xdr:nvCxnSpPr>
      <xdr:spPr>
        <a:xfrm>
          <a:off x="7861300" y="10146897"/>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31347</xdr:rowOff>
    </xdr:from>
    <xdr:to>
      <xdr:col>11</xdr:col>
      <xdr:colOff>307975</xdr:colOff>
      <xdr:row>59</xdr:row>
      <xdr:rowOff>33403</xdr:rowOff>
    </xdr:to>
    <xdr:cxnSp macro="">
      <xdr:nvCxnSpPr>
        <xdr:cNvPr id="352" name="直線コネクタ 351"/>
        <xdr:cNvCxnSpPr/>
      </xdr:nvCxnSpPr>
      <xdr:spPr>
        <a:xfrm flipV="1">
          <a:off x="6972300" y="10146897"/>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157084</xdr:rowOff>
    </xdr:from>
    <xdr:to>
      <xdr:col>15</xdr:col>
      <xdr:colOff>231775</xdr:colOff>
      <xdr:row>59</xdr:row>
      <xdr:rowOff>87234</xdr:rowOff>
    </xdr:to>
    <xdr:sp macro="" textlink="">
      <xdr:nvSpPr>
        <xdr:cNvPr id="362" name="円/楕円 361"/>
        <xdr:cNvSpPr/>
      </xdr:nvSpPr>
      <xdr:spPr>
        <a:xfrm>
          <a:off x="10426700" y="101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157114</xdr:rowOff>
    </xdr:from>
    <xdr:to>
      <xdr:col>14</xdr:col>
      <xdr:colOff>79375</xdr:colOff>
      <xdr:row>59</xdr:row>
      <xdr:rowOff>87264</xdr:rowOff>
    </xdr:to>
    <xdr:sp macro="" textlink="">
      <xdr:nvSpPr>
        <xdr:cNvPr id="364" name="円/楕円 363"/>
        <xdr:cNvSpPr/>
      </xdr:nvSpPr>
      <xdr:spPr>
        <a:xfrm>
          <a:off x="9588500" y="10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78391</xdr:rowOff>
    </xdr:from>
    <xdr:ext cx="534377" cy="259045"/>
    <xdr:sp macro="" textlink="">
      <xdr:nvSpPr>
        <xdr:cNvPr id="365" name="テキスト ボックス 364"/>
        <xdr:cNvSpPr txBox="1"/>
      </xdr:nvSpPr>
      <xdr:spPr>
        <a:xfrm>
          <a:off x="9372111" y="1019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152948</xdr:rowOff>
    </xdr:from>
    <xdr:to>
      <xdr:col>12</xdr:col>
      <xdr:colOff>561975</xdr:colOff>
      <xdr:row>59</xdr:row>
      <xdr:rowOff>83098</xdr:rowOff>
    </xdr:to>
    <xdr:sp macro="" textlink="">
      <xdr:nvSpPr>
        <xdr:cNvPr id="366" name="円/楕円 365"/>
        <xdr:cNvSpPr/>
      </xdr:nvSpPr>
      <xdr:spPr>
        <a:xfrm>
          <a:off x="8699500" y="100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74225</xdr:rowOff>
    </xdr:from>
    <xdr:ext cx="534377" cy="259045"/>
    <xdr:sp macro="" textlink="">
      <xdr:nvSpPr>
        <xdr:cNvPr id="367" name="テキスト ボックス 366"/>
        <xdr:cNvSpPr txBox="1"/>
      </xdr:nvSpPr>
      <xdr:spPr>
        <a:xfrm>
          <a:off x="8483111" y="101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151997</xdr:rowOff>
    </xdr:from>
    <xdr:to>
      <xdr:col>11</xdr:col>
      <xdr:colOff>358775</xdr:colOff>
      <xdr:row>59</xdr:row>
      <xdr:rowOff>82147</xdr:rowOff>
    </xdr:to>
    <xdr:sp macro="" textlink="">
      <xdr:nvSpPr>
        <xdr:cNvPr id="368" name="円/楕円 367"/>
        <xdr:cNvSpPr/>
      </xdr:nvSpPr>
      <xdr:spPr>
        <a:xfrm>
          <a:off x="7810500" y="100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73274</xdr:rowOff>
    </xdr:from>
    <xdr:ext cx="534377" cy="259045"/>
    <xdr:sp macro="" textlink="">
      <xdr:nvSpPr>
        <xdr:cNvPr id="369" name="テキスト ボックス 368"/>
        <xdr:cNvSpPr txBox="1"/>
      </xdr:nvSpPr>
      <xdr:spPr>
        <a:xfrm>
          <a:off x="7594111" y="101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154053</xdr:rowOff>
    </xdr:from>
    <xdr:to>
      <xdr:col>10</xdr:col>
      <xdr:colOff>155575</xdr:colOff>
      <xdr:row>59</xdr:row>
      <xdr:rowOff>84203</xdr:rowOff>
    </xdr:to>
    <xdr:sp macro="" textlink="">
      <xdr:nvSpPr>
        <xdr:cNvPr id="370" name="円/楕円 369"/>
        <xdr:cNvSpPr/>
      </xdr:nvSpPr>
      <xdr:spPr>
        <a:xfrm>
          <a:off x="6921500" y="100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75330</xdr:rowOff>
    </xdr:from>
    <xdr:ext cx="534377" cy="259045"/>
    <xdr:sp macro="" textlink="">
      <xdr:nvSpPr>
        <xdr:cNvPr id="371" name="テキスト ボックス 370"/>
        <xdr:cNvSpPr txBox="1"/>
      </xdr:nvSpPr>
      <xdr:spPr>
        <a:xfrm>
          <a:off x="6705111" y="101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125817</xdr:rowOff>
    </xdr:from>
    <xdr:to>
      <xdr:col>15</xdr:col>
      <xdr:colOff>180975</xdr:colOff>
      <xdr:row>78</xdr:row>
      <xdr:rowOff>71684</xdr:rowOff>
    </xdr:to>
    <xdr:cxnSp macro="">
      <xdr:nvCxnSpPr>
        <xdr:cNvPr id="400" name="直線コネクタ 399"/>
        <xdr:cNvCxnSpPr/>
      </xdr:nvCxnSpPr>
      <xdr:spPr>
        <a:xfrm>
          <a:off x="9639300" y="13156017"/>
          <a:ext cx="838200" cy="28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125817</xdr:rowOff>
    </xdr:from>
    <xdr:to>
      <xdr:col>14</xdr:col>
      <xdr:colOff>28575</xdr:colOff>
      <xdr:row>78</xdr:row>
      <xdr:rowOff>103950</xdr:rowOff>
    </xdr:to>
    <xdr:cxnSp macro="">
      <xdr:nvCxnSpPr>
        <xdr:cNvPr id="403" name="直線コネクタ 402"/>
        <xdr:cNvCxnSpPr/>
      </xdr:nvCxnSpPr>
      <xdr:spPr>
        <a:xfrm flipV="1">
          <a:off x="8750300" y="13156017"/>
          <a:ext cx="889000" cy="3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39322</xdr:rowOff>
    </xdr:from>
    <xdr:to>
      <xdr:col>12</xdr:col>
      <xdr:colOff>511175</xdr:colOff>
      <xdr:row>78</xdr:row>
      <xdr:rowOff>103950</xdr:rowOff>
    </xdr:to>
    <xdr:cxnSp macro="">
      <xdr:nvCxnSpPr>
        <xdr:cNvPr id="406" name="直線コネクタ 405"/>
        <xdr:cNvCxnSpPr/>
      </xdr:nvCxnSpPr>
      <xdr:spPr>
        <a:xfrm>
          <a:off x="7861300" y="13412422"/>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39322</xdr:rowOff>
    </xdr:from>
    <xdr:to>
      <xdr:col>11</xdr:col>
      <xdr:colOff>307975</xdr:colOff>
      <xdr:row>78</xdr:row>
      <xdr:rowOff>142351</xdr:rowOff>
    </xdr:to>
    <xdr:cxnSp macro="">
      <xdr:nvCxnSpPr>
        <xdr:cNvPr id="409" name="直線コネクタ 408"/>
        <xdr:cNvCxnSpPr/>
      </xdr:nvCxnSpPr>
      <xdr:spPr>
        <a:xfrm flipV="1">
          <a:off x="6972300" y="13412422"/>
          <a:ext cx="889000" cy="10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20884</xdr:rowOff>
    </xdr:from>
    <xdr:to>
      <xdr:col>15</xdr:col>
      <xdr:colOff>231775</xdr:colOff>
      <xdr:row>78</xdr:row>
      <xdr:rowOff>122484</xdr:rowOff>
    </xdr:to>
    <xdr:sp macro="" textlink="">
      <xdr:nvSpPr>
        <xdr:cNvPr id="419" name="円/楕円 418"/>
        <xdr:cNvSpPr/>
      </xdr:nvSpPr>
      <xdr:spPr>
        <a:xfrm>
          <a:off x="10426700" y="133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170761</xdr:rowOff>
    </xdr:from>
    <xdr:ext cx="534377" cy="259045"/>
    <xdr:sp macro="" textlink="">
      <xdr:nvSpPr>
        <xdr:cNvPr id="420" name="商工費該当値テキスト"/>
        <xdr:cNvSpPr txBox="1"/>
      </xdr:nvSpPr>
      <xdr:spPr>
        <a:xfrm>
          <a:off x="10528300" y="13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75017</xdr:rowOff>
    </xdr:from>
    <xdr:to>
      <xdr:col>14</xdr:col>
      <xdr:colOff>79375</xdr:colOff>
      <xdr:row>77</xdr:row>
      <xdr:rowOff>5167</xdr:rowOff>
    </xdr:to>
    <xdr:sp macro="" textlink="">
      <xdr:nvSpPr>
        <xdr:cNvPr id="421" name="円/楕円 420"/>
        <xdr:cNvSpPr/>
      </xdr:nvSpPr>
      <xdr:spPr>
        <a:xfrm>
          <a:off x="9588500" y="131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21693</xdr:rowOff>
    </xdr:from>
    <xdr:ext cx="599010" cy="259045"/>
    <xdr:sp macro="" textlink="">
      <xdr:nvSpPr>
        <xdr:cNvPr id="422" name="テキスト ボックス 421"/>
        <xdr:cNvSpPr txBox="1"/>
      </xdr:nvSpPr>
      <xdr:spPr>
        <a:xfrm>
          <a:off x="9339794" y="1288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53150</xdr:rowOff>
    </xdr:from>
    <xdr:to>
      <xdr:col>12</xdr:col>
      <xdr:colOff>561975</xdr:colOff>
      <xdr:row>78</xdr:row>
      <xdr:rowOff>154750</xdr:rowOff>
    </xdr:to>
    <xdr:sp macro="" textlink="">
      <xdr:nvSpPr>
        <xdr:cNvPr id="423" name="円/楕円 422"/>
        <xdr:cNvSpPr/>
      </xdr:nvSpPr>
      <xdr:spPr>
        <a:xfrm>
          <a:off x="8699500" y="134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145877</xdr:rowOff>
    </xdr:from>
    <xdr:ext cx="534377" cy="259045"/>
    <xdr:sp macro="" textlink="">
      <xdr:nvSpPr>
        <xdr:cNvPr id="424" name="テキスト ボックス 423"/>
        <xdr:cNvSpPr txBox="1"/>
      </xdr:nvSpPr>
      <xdr:spPr>
        <a:xfrm>
          <a:off x="8483111" y="135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159972</xdr:rowOff>
    </xdr:from>
    <xdr:to>
      <xdr:col>11</xdr:col>
      <xdr:colOff>358775</xdr:colOff>
      <xdr:row>78</xdr:row>
      <xdr:rowOff>90122</xdr:rowOff>
    </xdr:to>
    <xdr:sp macro="" textlink="">
      <xdr:nvSpPr>
        <xdr:cNvPr id="425" name="円/楕円 424"/>
        <xdr:cNvSpPr/>
      </xdr:nvSpPr>
      <xdr:spPr>
        <a:xfrm>
          <a:off x="7810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81249</xdr:rowOff>
    </xdr:from>
    <xdr:ext cx="534377" cy="259045"/>
    <xdr:sp macro="" textlink="">
      <xdr:nvSpPr>
        <xdr:cNvPr id="426" name="テキスト ボックス 425"/>
        <xdr:cNvSpPr txBox="1"/>
      </xdr:nvSpPr>
      <xdr:spPr>
        <a:xfrm>
          <a:off x="7594111" y="134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91551</xdr:rowOff>
    </xdr:from>
    <xdr:to>
      <xdr:col>10</xdr:col>
      <xdr:colOff>155575</xdr:colOff>
      <xdr:row>79</xdr:row>
      <xdr:rowOff>21701</xdr:rowOff>
    </xdr:to>
    <xdr:sp macro="" textlink="">
      <xdr:nvSpPr>
        <xdr:cNvPr id="427" name="円/楕円 426"/>
        <xdr:cNvSpPr/>
      </xdr:nvSpPr>
      <xdr:spPr>
        <a:xfrm>
          <a:off x="6921500" y="134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12828</xdr:rowOff>
    </xdr:from>
    <xdr:ext cx="534377" cy="259045"/>
    <xdr:sp macro="" textlink="">
      <xdr:nvSpPr>
        <xdr:cNvPr id="428" name="テキスト ボックス 427"/>
        <xdr:cNvSpPr txBox="1"/>
      </xdr:nvSpPr>
      <xdr:spPr>
        <a:xfrm>
          <a:off x="6705111" y="135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116430</xdr:rowOff>
    </xdr:from>
    <xdr:to>
      <xdr:col>15</xdr:col>
      <xdr:colOff>180975</xdr:colOff>
      <xdr:row>98</xdr:row>
      <xdr:rowOff>117273</xdr:rowOff>
    </xdr:to>
    <xdr:cxnSp macro="">
      <xdr:nvCxnSpPr>
        <xdr:cNvPr id="455" name="直線コネクタ 454"/>
        <xdr:cNvCxnSpPr/>
      </xdr:nvCxnSpPr>
      <xdr:spPr>
        <a:xfrm flipV="1">
          <a:off x="9639300" y="16918530"/>
          <a:ext cx="8382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81549</xdr:rowOff>
    </xdr:from>
    <xdr:to>
      <xdr:col>14</xdr:col>
      <xdr:colOff>28575</xdr:colOff>
      <xdr:row>98</xdr:row>
      <xdr:rowOff>117273</xdr:rowOff>
    </xdr:to>
    <xdr:cxnSp macro="">
      <xdr:nvCxnSpPr>
        <xdr:cNvPr id="458" name="直線コネクタ 457"/>
        <xdr:cNvCxnSpPr/>
      </xdr:nvCxnSpPr>
      <xdr:spPr>
        <a:xfrm>
          <a:off x="8750300" y="16883649"/>
          <a:ext cx="889000" cy="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35016</xdr:rowOff>
    </xdr:from>
    <xdr:to>
      <xdr:col>12</xdr:col>
      <xdr:colOff>511175</xdr:colOff>
      <xdr:row>98</xdr:row>
      <xdr:rowOff>81549</xdr:rowOff>
    </xdr:to>
    <xdr:cxnSp macro="">
      <xdr:nvCxnSpPr>
        <xdr:cNvPr id="461" name="直線コネクタ 460"/>
        <xdr:cNvCxnSpPr/>
      </xdr:nvCxnSpPr>
      <xdr:spPr>
        <a:xfrm>
          <a:off x="7861300" y="16837116"/>
          <a:ext cx="8890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35016</xdr:rowOff>
    </xdr:from>
    <xdr:to>
      <xdr:col>11</xdr:col>
      <xdr:colOff>307975</xdr:colOff>
      <xdr:row>98</xdr:row>
      <xdr:rowOff>115483</xdr:rowOff>
    </xdr:to>
    <xdr:cxnSp macro="">
      <xdr:nvCxnSpPr>
        <xdr:cNvPr id="464" name="直線コネクタ 463"/>
        <xdr:cNvCxnSpPr/>
      </xdr:nvCxnSpPr>
      <xdr:spPr>
        <a:xfrm flipV="1">
          <a:off x="6972300" y="16837116"/>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65630</xdr:rowOff>
    </xdr:from>
    <xdr:to>
      <xdr:col>15</xdr:col>
      <xdr:colOff>231775</xdr:colOff>
      <xdr:row>98</xdr:row>
      <xdr:rowOff>167230</xdr:rowOff>
    </xdr:to>
    <xdr:sp macro="" textlink="">
      <xdr:nvSpPr>
        <xdr:cNvPr id="474" name="円/楕円 473"/>
        <xdr:cNvSpPr/>
      </xdr:nvSpPr>
      <xdr:spPr>
        <a:xfrm>
          <a:off x="10426700" y="168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66473</xdr:rowOff>
    </xdr:from>
    <xdr:to>
      <xdr:col>14</xdr:col>
      <xdr:colOff>79375</xdr:colOff>
      <xdr:row>98</xdr:row>
      <xdr:rowOff>168073</xdr:rowOff>
    </xdr:to>
    <xdr:sp macro="" textlink="">
      <xdr:nvSpPr>
        <xdr:cNvPr id="476" name="円/楕円 475"/>
        <xdr:cNvSpPr/>
      </xdr:nvSpPr>
      <xdr:spPr>
        <a:xfrm>
          <a:off x="9588500" y="16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159200</xdr:rowOff>
    </xdr:from>
    <xdr:ext cx="534377" cy="259045"/>
    <xdr:sp macro="" textlink="">
      <xdr:nvSpPr>
        <xdr:cNvPr id="477" name="テキスト ボックス 476"/>
        <xdr:cNvSpPr txBox="1"/>
      </xdr:nvSpPr>
      <xdr:spPr>
        <a:xfrm>
          <a:off x="9372111" y="169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30749</xdr:rowOff>
    </xdr:from>
    <xdr:to>
      <xdr:col>12</xdr:col>
      <xdr:colOff>561975</xdr:colOff>
      <xdr:row>98</xdr:row>
      <xdr:rowOff>132349</xdr:rowOff>
    </xdr:to>
    <xdr:sp macro="" textlink="">
      <xdr:nvSpPr>
        <xdr:cNvPr id="478" name="円/楕円 477"/>
        <xdr:cNvSpPr/>
      </xdr:nvSpPr>
      <xdr:spPr>
        <a:xfrm>
          <a:off x="8699500" y="168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123476</xdr:rowOff>
    </xdr:from>
    <xdr:ext cx="599010" cy="259045"/>
    <xdr:sp macro="" textlink="">
      <xdr:nvSpPr>
        <xdr:cNvPr id="479" name="テキスト ボックス 478"/>
        <xdr:cNvSpPr txBox="1"/>
      </xdr:nvSpPr>
      <xdr:spPr>
        <a:xfrm>
          <a:off x="8450794" y="1692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155666</xdr:rowOff>
    </xdr:from>
    <xdr:to>
      <xdr:col>11</xdr:col>
      <xdr:colOff>358775</xdr:colOff>
      <xdr:row>98</xdr:row>
      <xdr:rowOff>85816</xdr:rowOff>
    </xdr:to>
    <xdr:sp macro="" textlink="">
      <xdr:nvSpPr>
        <xdr:cNvPr id="480" name="円/楕円 479"/>
        <xdr:cNvSpPr/>
      </xdr:nvSpPr>
      <xdr:spPr>
        <a:xfrm>
          <a:off x="7810500" y="167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102343</xdr:rowOff>
    </xdr:from>
    <xdr:ext cx="599010" cy="259045"/>
    <xdr:sp macro="" textlink="">
      <xdr:nvSpPr>
        <xdr:cNvPr id="481" name="テキスト ボックス 480"/>
        <xdr:cNvSpPr txBox="1"/>
      </xdr:nvSpPr>
      <xdr:spPr>
        <a:xfrm>
          <a:off x="7561794" y="1656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64683</xdr:rowOff>
    </xdr:from>
    <xdr:to>
      <xdr:col>10</xdr:col>
      <xdr:colOff>155575</xdr:colOff>
      <xdr:row>98</xdr:row>
      <xdr:rowOff>166283</xdr:rowOff>
    </xdr:to>
    <xdr:sp macro="" textlink="">
      <xdr:nvSpPr>
        <xdr:cNvPr id="482" name="円/楕円 481"/>
        <xdr:cNvSpPr/>
      </xdr:nvSpPr>
      <xdr:spPr>
        <a:xfrm>
          <a:off x="6921500" y="168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157410</xdr:rowOff>
    </xdr:from>
    <xdr:ext cx="534377" cy="259045"/>
    <xdr:sp macro="" textlink="">
      <xdr:nvSpPr>
        <xdr:cNvPr id="483" name="テキスト ボックス 482"/>
        <xdr:cNvSpPr txBox="1"/>
      </xdr:nvSpPr>
      <xdr:spPr>
        <a:xfrm>
          <a:off x="6705111" y="169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131280</xdr:rowOff>
    </xdr:from>
    <xdr:to>
      <xdr:col>23</xdr:col>
      <xdr:colOff>517525</xdr:colOff>
      <xdr:row>36</xdr:row>
      <xdr:rowOff>148547</xdr:rowOff>
    </xdr:to>
    <xdr:cxnSp macro="">
      <xdr:nvCxnSpPr>
        <xdr:cNvPr id="512" name="直線コネクタ 511"/>
        <xdr:cNvCxnSpPr/>
      </xdr:nvCxnSpPr>
      <xdr:spPr>
        <a:xfrm flipV="1">
          <a:off x="15481300" y="6303480"/>
          <a:ext cx="8382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148547</xdr:rowOff>
    </xdr:from>
    <xdr:to>
      <xdr:col>22</xdr:col>
      <xdr:colOff>365125</xdr:colOff>
      <xdr:row>37</xdr:row>
      <xdr:rowOff>20698</xdr:rowOff>
    </xdr:to>
    <xdr:cxnSp macro="">
      <xdr:nvCxnSpPr>
        <xdr:cNvPr id="515" name="直線コネクタ 514"/>
        <xdr:cNvCxnSpPr/>
      </xdr:nvCxnSpPr>
      <xdr:spPr>
        <a:xfrm flipV="1">
          <a:off x="14592300" y="6320747"/>
          <a:ext cx="889000" cy="4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13132</xdr:rowOff>
    </xdr:from>
    <xdr:to>
      <xdr:col>21</xdr:col>
      <xdr:colOff>161925</xdr:colOff>
      <xdr:row>37</xdr:row>
      <xdr:rowOff>20698</xdr:rowOff>
    </xdr:to>
    <xdr:cxnSp macro="">
      <xdr:nvCxnSpPr>
        <xdr:cNvPr id="518" name="直線コネクタ 517"/>
        <xdr:cNvCxnSpPr/>
      </xdr:nvCxnSpPr>
      <xdr:spPr>
        <a:xfrm>
          <a:off x="13703300" y="6356782"/>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13132</xdr:rowOff>
    </xdr:from>
    <xdr:to>
      <xdr:col>19</xdr:col>
      <xdr:colOff>644525</xdr:colOff>
      <xdr:row>37</xdr:row>
      <xdr:rowOff>38743</xdr:rowOff>
    </xdr:to>
    <xdr:cxnSp macro="">
      <xdr:nvCxnSpPr>
        <xdr:cNvPr id="521" name="直線コネクタ 520"/>
        <xdr:cNvCxnSpPr/>
      </xdr:nvCxnSpPr>
      <xdr:spPr>
        <a:xfrm flipV="1">
          <a:off x="12814300" y="6356782"/>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80480</xdr:rowOff>
    </xdr:from>
    <xdr:to>
      <xdr:col>23</xdr:col>
      <xdr:colOff>568325</xdr:colOff>
      <xdr:row>37</xdr:row>
      <xdr:rowOff>10630</xdr:rowOff>
    </xdr:to>
    <xdr:sp macro="" textlink="">
      <xdr:nvSpPr>
        <xdr:cNvPr id="531" name="円/楕円 530"/>
        <xdr:cNvSpPr/>
      </xdr:nvSpPr>
      <xdr:spPr>
        <a:xfrm>
          <a:off x="16268700" y="62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103357</xdr:rowOff>
    </xdr:from>
    <xdr:ext cx="534377" cy="259045"/>
    <xdr:sp macro="" textlink="">
      <xdr:nvSpPr>
        <xdr:cNvPr id="532" name="消防費該当値テキスト"/>
        <xdr:cNvSpPr txBox="1"/>
      </xdr:nvSpPr>
      <xdr:spPr>
        <a:xfrm>
          <a:off x="16370300" y="61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97747</xdr:rowOff>
    </xdr:from>
    <xdr:to>
      <xdr:col>22</xdr:col>
      <xdr:colOff>415925</xdr:colOff>
      <xdr:row>37</xdr:row>
      <xdr:rowOff>27897</xdr:rowOff>
    </xdr:to>
    <xdr:sp macro="" textlink="">
      <xdr:nvSpPr>
        <xdr:cNvPr id="533" name="円/楕円 532"/>
        <xdr:cNvSpPr/>
      </xdr:nvSpPr>
      <xdr:spPr>
        <a:xfrm>
          <a:off x="15430500" y="62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44424</xdr:rowOff>
    </xdr:from>
    <xdr:ext cx="534377" cy="259045"/>
    <xdr:sp macro="" textlink="">
      <xdr:nvSpPr>
        <xdr:cNvPr id="534" name="テキスト ボックス 533"/>
        <xdr:cNvSpPr txBox="1"/>
      </xdr:nvSpPr>
      <xdr:spPr>
        <a:xfrm>
          <a:off x="15214111" y="60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141348</xdr:rowOff>
    </xdr:from>
    <xdr:to>
      <xdr:col>21</xdr:col>
      <xdr:colOff>212725</xdr:colOff>
      <xdr:row>37</xdr:row>
      <xdr:rowOff>71498</xdr:rowOff>
    </xdr:to>
    <xdr:sp macro="" textlink="">
      <xdr:nvSpPr>
        <xdr:cNvPr id="535" name="円/楕円 534"/>
        <xdr:cNvSpPr/>
      </xdr:nvSpPr>
      <xdr:spPr>
        <a:xfrm>
          <a:off x="14541500" y="63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62625</xdr:rowOff>
    </xdr:from>
    <xdr:ext cx="534377" cy="259045"/>
    <xdr:sp macro="" textlink="">
      <xdr:nvSpPr>
        <xdr:cNvPr id="536" name="テキスト ボックス 535"/>
        <xdr:cNvSpPr txBox="1"/>
      </xdr:nvSpPr>
      <xdr:spPr>
        <a:xfrm>
          <a:off x="14325111" y="640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133782</xdr:rowOff>
    </xdr:from>
    <xdr:to>
      <xdr:col>20</xdr:col>
      <xdr:colOff>9525</xdr:colOff>
      <xdr:row>37</xdr:row>
      <xdr:rowOff>63932</xdr:rowOff>
    </xdr:to>
    <xdr:sp macro="" textlink="">
      <xdr:nvSpPr>
        <xdr:cNvPr id="537" name="円/楕円 536"/>
        <xdr:cNvSpPr/>
      </xdr:nvSpPr>
      <xdr:spPr>
        <a:xfrm>
          <a:off x="13652500" y="63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80459</xdr:rowOff>
    </xdr:from>
    <xdr:ext cx="534377" cy="259045"/>
    <xdr:sp macro="" textlink="">
      <xdr:nvSpPr>
        <xdr:cNvPr id="538" name="テキスト ボックス 537"/>
        <xdr:cNvSpPr txBox="1"/>
      </xdr:nvSpPr>
      <xdr:spPr>
        <a:xfrm>
          <a:off x="13436111" y="60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159393</xdr:rowOff>
    </xdr:from>
    <xdr:to>
      <xdr:col>18</xdr:col>
      <xdr:colOff>492125</xdr:colOff>
      <xdr:row>37</xdr:row>
      <xdr:rowOff>89543</xdr:rowOff>
    </xdr:to>
    <xdr:sp macro="" textlink="">
      <xdr:nvSpPr>
        <xdr:cNvPr id="539" name="円/楕円 538"/>
        <xdr:cNvSpPr/>
      </xdr:nvSpPr>
      <xdr:spPr>
        <a:xfrm>
          <a:off x="12763500" y="63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106070</xdr:rowOff>
    </xdr:from>
    <xdr:ext cx="534377" cy="259045"/>
    <xdr:sp macro="" textlink="">
      <xdr:nvSpPr>
        <xdr:cNvPr id="540" name="テキスト ボックス 539"/>
        <xdr:cNvSpPr txBox="1"/>
      </xdr:nvSpPr>
      <xdr:spPr>
        <a:xfrm>
          <a:off x="12547111" y="61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36599</xdr:rowOff>
    </xdr:from>
    <xdr:to>
      <xdr:col>23</xdr:col>
      <xdr:colOff>517525</xdr:colOff>
      <xdr:row>58</xdr:row>
      <xdr:rowOff>77414</xdr:rowOff>
    </xdr:to>
    <xdr:cxnSp macro="">
      <xdr:nvCxnSpPr>
        <xdr:cNvPr id="569" name="直線コネクタ 568"/>
        <xdr:cNvCxnSpPr/>
      </xdr:nvCxnSpPr>
      <xdr:spPr>
        <a:xfrm flipV="1">
          <a:off x="15481300" y="9980699"/>
          <a:ext cx="838200" cy="4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77414</xdr:rowOff>
    </xdr:from>
    <xdr:to>
      <xdr:col>22</xdr:col>
      <xdr:colOff>365125</xdr:colOff>
      <xdr:row>58</xdr:row>
      <xdr:rowOff>85086</xdr:rowOff>
    </xdr:to>
    <xdr:cxnSp macro="">
      <xdr:nvCxnSpPr>
        <xdr:cNvPr id="572" name="直線コネクタ 571"/>
        <xdr:cNvCxnSpPr/>
      </xdr:nvCxnSpPr>
      <xdr:spPr>
        <a:xfrm flipV="1">
          <a:off x="14592300" y="10021514"/>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82110</xdr:rowOff>
    </xdr:from>
    <xdr:to>
      <xdr:col>21</xdr:col>
      <xdr:colOff>161925</xdr:colOff>
      <xdr:row>58</xdr:row>
      <xdr:rowOff>85086</xdr:rowOff>
    </xdr:to>
    <xdr:cxnSp macro="">
      <xdr:nvCxnSpPr>
        <xdr:cNvPr id="575" name="直線コネクタ 574"/>
        <xdr:cNvCxnSpPr/>
      </xdr:nvCxnSpPr>
      <xdr:spPr>
        <a:xfrm>
          <a:off x="13703300" y="10026210"/>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77719</xdr:rowOff>
    </xdr:from>
    <xdr:to>
      <xdr:col>19</xdr:col>
      <xdr:colOff>644525</xdr:colOff>
      <xdr:row>58</xdr:row>
      <xdr:rowOff>82110</xdr:rowOff>
    </xdr:to>
    <xdr:cxnSp macro="">
      <xdr:nvCxnSpPr>
        <xdr:cNvPr id="578" name="直線コネクタ 577"/>
        <xdr:cNvCxnSpPr/>
      </xdr:nvCxnSpPr>
      <xdr:spPr>
        <a:xfrm>
          <a:off x="12814300" y="10021819"/>
          <a:ext cx="889000" cy="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157249</xdr:rowOff>
    </xdr:from>
    <xdr:to>
      <xdr:col>23</xdr:col>
      <xdr:colOff>568325</xdr:colOff>
      <xdr:row>58</xdr:row>
      <xdr:rowOff>87399</xdr:rowOff>
    </xdr:to>
    <xdr:sp macro="" textlink="">
      <xdr:nvSpPr>
        <xdr:cNvPr id="588" name="円/楕円 587"/>
        <xdr:cNvSpPr/>
      </xdr:nvSpPr>
      <xdr:spPr>
        <a:xfrm>
          <a:off x="16268700" y="992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94,121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26614</xdr:rowOff>
    </xdr:from>
    <xdr:to>
      <xdr:col>22</xdr:col>
      <xdr:colOff>415925</xdr:colOff>
      <xdr:row>58</xdr:row>
      <xdr:rowOff>128214</xdr:rowOff>
    </xdr:to>
    <xdr:sp macro="" textlink="">
      <xdr:nvSpPr>
        <xdr:cNvPr id="590" name="円/楕円 589"/>
        <xdr:cNvSpPr/>
      </xdr:nvSpPr>
      <xdr:spPr>
        <a:xfrm>
          <a:off x="15430500" y="99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119341</xdr:rowOff>
    </xdr:from>
    <xdr:ext cx="534377" cy="259045"/>
    <xdr:sp macro="" textlink="">
      <xdr:nvSpPr>
        <xdr:cNvPr id="591" name="テキスト ボックス 590"/>
        <xdr:cNvSpPr txBox="1"/>
      </xdr:nvSpPr>
      <xdr:spPr>
        <a:xfrm>
          <a:off x="15214111" y="100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34286</xdr:rowOff>
    </xdr:from>
    <xdr:to>
      <xdr:col>21</xdr:col>
      <xdr:colOff>212725</xdr:colOff>
      <xdr:row>58</xdr:row>
      <xdr:rowOff>135886</xdr:rowOff>
    </xdr:to>
    <xdr:sp macro="" textlink="">
      <xdr:nvSpPr>
        <xdr:cNvPr id="592" name="円/楕円 591"/>
        <xdr:cNvSpPr/>
      </xdr:nvSpPr>
      <xdr:spPr>
        <a:xfrm>
          <a:off x="14541500" y="99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127013</xdr:rowOff>
    </xdr:from>
    <xdr:ext cx="534377" cy="259045"/>
    <xdr:sp macro="" textlink="">
      <xdr:nvSpPr>
        <xdr:cNvPr id="593" name="テキスト ボックス 592"/>
        <xdr:cNvSpPr txBox="1"/>
      </xdr:nvSpPr>
      <xdr:spPr>
        <a:xfrm>
          <a:off x="14325111" y="100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31310</xdr:rowOff>
    </xdr:from>
    <xdr:to>
      <xdr:col>20</xdr:col>
      <xdr:colOff>9525</xdr:colOff>
      <xdr:row>58</xdr:row>
      <xdr:rowOff>132910</xdr:rowOff>
    </xdr:to>
    <xdr:sp macro="" textlink="">
      <xdr:nvSpPr>
        <xdr:cNvPr id="594" name="円/楕円 593"/>
        <xdr:cNvSpPr/>
      </xdr:nvSpPr>
      <xdr:spPr>
        <a:xfrm>
          <a:off x="13652500" y="99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124037</xdr:rowOff>
    </xdr:from>
    <xdr:ext cx="534377" cy="259045"/>
    <xdr:sp macro="" textlink="">
      <xdr:nvSpPr>
        <xdr:cNvPr id="595" name="テキスト ボックス 594"/>
        <xdr:cNvSpPr txBox="1"/>
      </xdr:nvSpPr>
      <xdr:spPr>
        <a:xfrm>
          <a:off x="13436111" y="100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26919</xdr:rowOff>
    </xdr:from>
    <xdr:to>
      <xdr:col>18</xdr:col>
      <xdr:colOff>492125</xdr:colOff>
      <xdr:row>58</xdr:row>
      <xdr:rowOff>128519</xdr:rowOff>
    </xdr:to>
    <xdr:sp macro="" textlink="">
      <xdr:nvSpPr>
        <xdr:cNvPr id="596" name="円/楕円 595"/>
        <xdr:cNvSpPr/>
      </xdr:nvSpPr>
      <xdr:spPr>
        <a:xfrm>
          <a:off x="12763500" y="99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119646</xdr:rowOff>
    </xdr:from>
    <xdr:ext cx="534377" cy="259045"/>
    <xdr:sp macro="" textlink="">
      <xdr:nvSpPr>
        <xdr:cNvPr id="597" name="テキスト ボックス 596"/>
        <xdr:cNvSpPr txBox="1"/>
      </xdr:nvSpPr>
      <xdr:spPr>
        <a:xfrm>
          <a:off x="12547111" y="100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37466</xdr:rowOff>
    </xdr:from>
    <xdr:to>
      <xdr:col>23</xdr:col>
      <xdr:colOff>517525</xdr:colOff>
      <xdr:row>79</xdr:row>
      <xdr:rowOff>44450</xdr:rowOff>
    </xdr:to>
    <xdr:cxnSp macro="">
      <xdr:nvCxnSpPr>
        <xdr:cNvPr id="626" name="直線コネクタ 625"/>
        <xdr:cNvCxnSpPr/>
      </xdr:nvCxnSpPr>
      <xdr:spPr>
        <a:xfrm flipV="1">
          <a:off x="15481300" y="13582016"/>
          <a:ext cx="8382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42233</xdr:rowOff>
    </xdr:from>
    <xdr:to>
      <xdr:col>22</xdr:col>
      <xdr:colOff>365125</xdr:colOff>
      <xdr:row>79</xdr:row>
      <xdr:rowOff>44450</xdr:rowOff>
    </xdr:to>
    <xdr:cxnSp macro="">
      <xdr:nvCxnSpPr>
        <xdr:cNvPr id="629" name="直線コネクタ 628"/>
        <xdr:cNvCxnSpPr/>
      </xdr:nvCxnSpPr>
      <xdr:spPr>
        <a:xfrm>
          <a:off x="14592300" y="1358678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42233</xdr:rowOff>
    </xdr:from>
    <xdr:to>
      <xdr:col>21</xdr:col>
      <xdr:colOff>161925</xdr:colOff>
      <xdr:row>79</xdr:row>
      <xdr:rowOff>44450</xdr:rowOff>
    </xdr:to>
    <xdr:cxnSp macro="">
      <xdr:nvCxnSpPr>
        <xdr:cNvPr id="632" name="直線コネクタ 631"/>
        <xdr:cNvCxnSpPr/>
      </xdr:nvCxnSpPr>
      <xdr:spPr>
        <a:xfrm flipV="1">
          <a:off x="13703300" y="1358678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158116</xdr:rowOff>
    </xdr:from>
    <xdr:to>
      <xdr:col>23</xdr:col>
      <xdr:colOff>568325</xdr:colOff>
      <xdr:row>79</xdr:row>
      <xdr:rowOff>88266</xdr:rowOff>
    </xdr:to>
    <xdr:sp macro="" textlink="">
      <xdr:nvSpPr>
        <xdr:cNvPr id="645" name="円/楕円 644"/>
        <xdr:cNvSpPr/>
      </xdr:nvSpPr>
      <xdr:spPr>
        <a:xfrm>
          <a:off x="16268700" y="135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73043</xdr:rowOff>
    </xdr:from>
    <xdr:ext cx="469744" cy="259045"/>
    <xdr:sp macro="" textlink="">
      <xdr:nvSpPr>
        <xdr:cNvPr id="646" name="災害復旧費該当値テキスト"/>
        <xdr:cNvSpPr txBox="1"/>
      </xdr:nvSpPr>
      <xdr:spPr>
        <a:xfrm>
          <a:off x="16370300" y="134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162883</xdr:rowOff>
    </xdr:from>
    <xdr:to>
      <xdr:col>21</xdr:col>
      <xdr:colOff>212725</xdr:colOff>
      <xdr:row>79</xdr:row>
      <xdr:rowOff>93033</xdr:rowOff>
    </xdr:to>
    <xdr:sp macro="" textlink="">
      <xdr:nvSpPr>
        <xdr:cNvPr id="649" name="円/楕円 648"/>
        <xdr:cNvSpPr/>
      </xdr:nvSpPr>
      <xdr:spPr>
        <a:xfrm>
          <a:off x="14541500" y="135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84160</xdr:rowOff>
    </xdr:from>
    <xdr:ext cx="378565" cy="259045"/>
    <xdr:sp macro="" textlink="">
      <xdr:nvSpPr>
        <xdr:cNvPr id="650" name="テキスト ボックス 649"/>
        <xdr:cNvSpPr txBox="1"/>
      </xdr:nvSpPr>
      <xdr:spPr>
        <a:xfrm>
          <a:off x="14403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124718</xdr:rowOff>
    </xdr:from>
    <xdr:to>
      <xdr:col>23</xdr:col>
      <xdr:colOff>517525</xdr:colOff>
      <xdr:row>98</xdr:row>
      <xdr:rowOff>129290</xdr:rowOff>
    </xdr:to>
    <xdr:cxnSp macro="">
      <xdr:nvCxnSpPr>
        <xdr:cNvPr id="683" name="直線コネクタ 682"/>
        <xdr:cNvCxnSpPr/>
      </xdr:nvCxnSpPr>
      <xdr:spPr>
        <a:xfrm flipV="1">
          <a:off x="15481300" y="169268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117162</xdr:rowOff>
    </xdr:from>
    <xdr:to>
      <xdr:col>22</xdr:col>
      <xdr:colOff>365125</xdr:colOff>
      <xdr:row>98</xdr:row>
      <xdr:rowOff>129290</xdr:rowOff>
    </xdr:to>
    <xdr:cxnSp macro="">
      <xdr:nvCxnSpPr>
        <xdr:cNvPr id="686" name="直線コネクタ 685"/>
        <xdr:cNvCxnSpPr/>
      </xdr:nvCxnSpPr>
      <xdr:spPr>
        <a:xfrm>
          <a:off x="14592300" y="16919262"/>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117162</xdr:rowOff>
    </xdr:from>
    <xdr:to>
      <xdr:col>21</xdr:col>
      <xdr:colOff>161925</xdr:colOff>
      <xdr:row>98</xdr:row>
      <xdr:rowOff>120365</xdr:rowOff>
    </xdr:to>
    <xdr:cxnSp macro="">
      <xdr:nvCxnSpPr>
        <xdr:cNvPr id="689" name="直線コネクタ 688"/>
        <xdr:cNvCxnSpPr/>
      </xdr:nvCxnSpPr>
      <xdr:spPr>
        <a:xfrm flipV="1">
          <a:off x="13703300" y="16919262"/>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120365</xdr:rowOff>
    </xdr:from>
    <xdr:to>
      <xdr:col>19</xdr:col>
      <xdr:colOff>644525</xdr:colOff>
      <xdr:row>98</xdr:row>
      <xdr:rowOff>124926</xdr:rowOff>
    </xdr:to>
    <xdr:cxnSp macro="">
      <xdr:nvCxnSpPr>
        <xdr:cNvPr id="692" name="直線コネクタ 691"/>
        <xdr:cNvCxnSpPr/>
      </xdr:nvCxnSpPr>
      <xdr:spPr>
        <a:xfrm flipV="1">
          <a:off x="12814300" y="16922465"/>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73918</xdr:rowOff>
    </xdr:from>
    <xdr:to>
      <xdr:col>23</xdr:col>
      <xdr:colOff>568325</xdr:colOff>
      <xdr:row>99</xdr:row>
      <xdr:rowOff>4068</xdr:rowOff>
    </xdr:to>
    <xdr:sp macro="" textlink="">
      <xdr:nvSpPr>
        <xdr:cNvPr id="702" name="円/楕円 701"/>
        <xdr:cNvSpPr/>
      </xdr:nvSpPr>
      <xdr:spPr>
        <a:xfrm>
          <a:off x="16268700" y="168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160295</xdr:rowOff>
    </xdr:from>
    <xdr:ext cx="534377" cy="259045"/>
    <xdr:sp macro="" textlink="">
      <xdr:nvSpPr>
        <xdr:cNvPr id="703" name="公債費該当値テキスト"/>
        <xdr:cNvSpPr txBox="1"/>
      </xdr:nvSpPr>
      <xdr:spPr>
        <a:xfrm>
          <a:off x="16370300" y="167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78490</xdr:rowOff>
    </xdr:from>
    <xdr:to>
      <xdr:col>22</xdr:col>
      <xdr:colOff>415925</xdr:colOff>
      <xdr:row>99</xdr:row>
      <xdr:rowOff>8640</xdr:rowOff>
    </xdr:to>
    <xdr:sp macro="" textlink="">
      <xdr:nvSpPr>
        <xdr:cNvPr id="704" name="円/楕円 703"/>
        <xdr:cNvSpPr/>
      </xdr:nvSpPr>
      <xdr:spPr>
        <a:xfrm>
          <a:off x="15430500" y="168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171217</xdr:rowOff>
    </xdr:from>
    <xdr:ext cx="534377" cy="259045"/>
    <xdr:sp macro="" textlink="">
      <xdr:nvSpPr>
        <xdr:cNvPr id="705" name="テキスト ボックス 704"/>
        <xdr:cNvSpPr txBox="1"/>
      </xdr:nvSpPr>
      <xdr:spPr>
        <a:xfrm>
          <a:off x="15214111" y="1697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66362</xdr:rowOff>
    </xdr:from>
    <xdr:to>
      <xdr:col>21</xdr:col>
      <xdr:colOff>212725</xdr:colOff>
      <xdr:row>98</xdr:row>
      <xdr:rowOff>167962</xdr:rowOff>
    </xdr:to>
    <xdr:sp macro="" textlink="">
      <xdr:nvSpPr>
        <xdr:cNvPr id="706" name="円/楕円 705"/>
        <xdr:cNvSpPr/>
      </xdr:nvSpPr>
      <xdr:spPr>
        <a:xfrm>
          <a:off x="14541500" y="168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159089</xdr:rowOff>
    </xdr:from>
    <xdr:ext cx="534377" cy="259045"/>
    <xdr:sp macro="" textlink="">
      <xdr:nvSpPr>
        <xdr:cNvPr id="707" name="テキスト ボックス 706"/>
        <xdr:cNvSpPr txBox="1"/>
      </xdr:nvSpPr>
      <xdr:spPr>
        <a:xfrm>
          <a:off x="14325111" y="1696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69565</xdr:rowOff>
    </xdr:from>
    <xdr:to>
      <xdr:col>20</xdr:col>
      <xdr:colOff>9525</xdr:colOff>
      <xdr:row>98</xdr:row>
      <xdr:rowOff>171165</xdr:rowOff>
    </xdr:to>
    <xdr:sp macro="" textlink="">
      <xdr:nvSpPr>
        <xdr:cNvPr id="708" name="円/楕円 707"/>
        <xdr:cNvSpPr/>
      </xdr:nvSpPr>
      <xdr:spPr>
        <a:xfrm>
          <a:off x="13652500" y="168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162292</xdr:rowOff>
    </xdr:from>
    <xdr:ext cx="534377" cy="259045"/>
    <xdr:sp macro="" textlink="">
      <xdr:nvSpPr>
        <xdr:cNvPr id="709" name="テキスト ボックス 708"/>
        <xdr:cNvSpPr txBox="1"/>
      </xdr:nvSpPr>
      <xdr:spPr>
        <a:xfrm>
          <a:off x="13436111" y="16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74126</xdr:rowOff>
    </xdr:from>
    <xdr:to>
      <xdr:col>18</xdr:col>
      <xdr:colOff>492125</xdr:colOff>
      <xdr:row>99</xdr:row>
      <xdr:rowOff>4276</xdr:rowOff>
    </xdr:to>
    <xdr:sp macro="" textlink="">
      <xdr:nvSpPr>
        <xdr:cNvPr id="710" name="円/楕円 709"/>
        <xdr:cNvSpPr/>
      </xdr:nvSpPr>
      <xdr:spPr>
        <a:xfrm>
          <a:off x="12763500" y="16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166853</xdr:rowOff>
    </xdr:from>
    <xdr:ext cx="534377" cy="259045"/>
    <xdr:sp macro="" textlink="">
      <xdr:nvSpPr>
        <xdr:cNvPr id="711" name="テキスト ボックス 710"/>
        <xdr:cNvSpPr txBox="1"/>
      </xdr:nvSpPr>
      <xdr:spPr>
        <a:xfrm>
          <a:off x="12547111" y="169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総務費では、ふるさと納税に係る報償費や、委託料の増加が平成２７年度から大きくみられるほか、情報セキュリティ強靭化に伴う委託料の増加が要因となっている。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また、教育費においては、中央公民館の改修に伴う工事請負費のほか、学校給食センターボイラーの改修に伴い、類似団体平均に近い数字となっている。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災害復旧費では、平成２８年度台風第１０号に係る災害復旧のため、道路支障木の処理や林道復旧工事を実施したことが増加の要因となっている。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今後、各施設等においては、老朽化が進んでいることもあり、個別施設計画や、橋りょう整備計画等により事業の見直し及びコストの低減を図っていく。</a:t>
          </a:r>
          <a:endParaRPr kumimoji="1" lang="en-US" altLang="ja-JP" sz="1300">
            <a:solidFill>
              <a:schemeClr val="tx1"/>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　財政調整基金残高における標準財政規模比については、平成２１年度以降３６～３８ポイント台で推移しており、平成１</a:t>
          </a:r>
          <a:r>
            <a:rPr lang="ja-JP" altLang="en-US" sz="1100">
              <a:solidFill>
                <a:schemeClr val="tx1"/>
              </a:solidFill>
              <a:effectLst/>
              <a:latin typeface="+mn-lt"/>
              <a:ea typeface="+mn-ea"/>
              <a:cs typeface="+mn-cs"/>
            </a:rPr>
            <a:t>７</a:t>
          </a:r>
          <a:r>
            <a:rPr lang="ja-JP" altLang="ja-JP" sz="1100">
              <a:solidFill>
                <a:schemeClr val="tx1"/>
              </a:solidFill>
              <a:effectLst/>
              <a:latin typeface="+mn-lt"/>
              <a:ea typeface="+mn-ea"/>
              <a:cs typeface="+mn-cs"/>
            </a:rPr>
            <a:t>年度以降は取崩しを行っておらず、基金残高は増加している。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実質収支額における標準財政規模比について</a:t>
          </a:r>
          <a:r>
            <a:rPr lang="ja-JP" altLang="en-US" sz="1100">
              <a:solidFill>
                <a:schemeClr val="tx1"/>
              </a:solidFill>
              <a:effectLst/>
              <a:latin typeface="+mn-lt"/>
              <a:ea typeface="+mn-ea"/>
              <a:cs typeface="+mn-cs"/>
            </a:rPr>
            <a:t>も</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増減はあるものの健全な状況</a:t>
          </a:r>
          <a:r>
            <a:rPr lang="ja-JP" altLang="ja-JP" sz="1100">
              <a:solidFill>
                <a:schemeClr val="tx1"/>
              </a:solidFill>
              <a:effectLst/>
              <a:latin typeface="+mn-lt"/>
              <a:ea typeface="+mn-ea"/>
              <a:cs typeface="+mn-cs"/>
            </a:rPr>
            <a:t>で推移している</a:t>
          </a:r>
          <a:r>
            <a:rPr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実質単年度収支における標準財政規模比ついては、平成２</a:t>
          </a:r>
          <a:r>
            <a:rPr lang="ja-JP" altLang="en-US" sz="1100">
              <a:solidFill>
                <a:sysClr val="windowText" lastClr="000000"/>
              </a:solidFill>
              <a:effectLst/>
              <a:latin typeface="+mn-lt"/>
              <a:ea typeface="+mn-ea"/>
              <a:cs typeface="+mn-cs"/>
            </a:rPr>
            <a:t>７</a:t>
          </a:r>
          <a:r>
            <a:rPr lang="ja-JP" altLang="ja-JP" sz="1100">
              <a:solidFill>
                <a:sysClr val="windowText" lastClr="000000"/>
              </a:solidFill>
              <a:effectLst/>
              <a:latin typeface="+mn-lt"/>
              <a:ea typeface="+mn-ea"/>
              <a:cs typeface="+mn-cs"/>
            </a:rPr>
            <a:t>年度決算の実質単年度収支額</a:t>
          </a:r>
          <a:r>
            <a:rPr lang="ja-JP" altLang="en-US" sz="1100">
              <a:solidFill>
                <a:sysClr val="windowText" lastClr="000000"/>
              </a:solidFill>
              <a:effectLst/>
              <a:latin typeface="+mn-lt"/>
              <a:ea typeface="+mn-ea"/>
              <a:cs typeface="+mn-cs"/>
            </a:rPr>
            <a:t>６２</a:t>
          </a:r>
          <a:r>
            <a:rPr lang="ja-JP" altLang="ja-JP" sz="1100">
              <a:solidFill>
                <a:sysClr val="windowText" lastClr="000000"/>
              </a:solidFill>
              <a:effectLst/>
              <a:latin typeface="+mn-lt"/>
              <a:ea typeface="+mn-ea"/>
              <a:cs typeface="+mn-cs"/>
            </a:rPr>
            <a:t>百万円に対し、平成２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年度決算の実質単年度収支額が</a:t>
          </a:r>
          <a:r>
            <a:rPr lang="ja-JP" altLang="en-US" sz="1100">
              <a:solidFill>
                <a:sysClr val="windowText" lastClr="000000"/>
              </a:solidFill>
              <a:effectLst/>
              <a:latin typeface="+mn-lt"/>
              <a:ea typeface="+mn-ea"/>
              <a:cs typeface="+mn-cs"/>
            </a:rPr>
            <a:t>２１</a:t>
          </a:r>
          <a:r>
            <a:rPr lang="ja-JP" altLang="ja-JP" sz="1100">
              <a:solidFill>
                <a:sysClr val="windowText" lastClr="000000"/>
              </a:solidFill>
              <a:effectLst/>
              <a:latin typeface="+mn-lt"/>
              <a:ea typeface="+mn-ea"/>
              <a:cs typeface="+mn-cs"/>
            </a:rPr>
            <a:t>百万円で、</a:t>
          </a:r>
          <a:r>
            <a:rPr lang="ja-JP" altLang="en-US" sz="1100">
              <a:solidFill>
                <a:sysClr val="windowText" lastClr="000000"/>
              </a:solidFill>
              <a:effectLst/>
              <a:latin typeface="+mn-lt"/>
              <a:ea typeface="+mn-ea"/>
              <a:cs typeface="+mn-cs"/>
            </a:rPr>
            <a:t>４１</a:t>
          </a:r>
          <a:r>
            <a:rPr lang="ja-JP" altLang="ja-JP" sz="1100">
              <a:solidFill>
                <a:sysClr val="windowText" lastClr="000000"/>
              </a:solidFill>
              <a:effectLst/>
              <a:latin typeface="+mn-lt"/>
              <a:ea typeface="+mn-ea"/>
              <a:cs typeface="+mn-cs"/>
            </a:rPr>
            <a:t>百万円の</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であるため、</a:t>
          </a:r>
          <a:r>
            <a:rPr lang="ja-JP" altLang="en-US" sz="1100">
              <a:solidFill>
                <a:sysClr val="windowText" lastClr="000000"/>
              </a:solidFill>
              <a:effectLst/>
              <a:latin typeface="+mn-lt"/>
              <a:ea typeface="+mn-ea"/>
              <a:cs typeface="+mn-cs"/>
            </a:rPr>
            <a:t>１．１５</a:t>
          </a:r>
          <a:r>
            <a:rPr lang="ja-JP" altLang="ja-JP" sz="1100">
              <a:solidFill>
                <a:sysClr val="windowText" lastClr="000000"/>
              </a:solidFill>
              <a:effectLst/>
              <a:latin typeface="+mn-lt"/>
              <a:ea typeface="+mn-ea"/>
              <a:cs typeface="+mn-cs"/>
            </a:rPr>
            <a:t>となっている。</a:t>
          </a:r>
          <a:endParaRPr lang="ja-JP" altLang="ja-JP">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水道事業会計、一般会計、介護保険事業会計、後期高齢者医療事業会計については、黒字決算であるが、国民健康保険事業会計は、平成１５年度から赤字決算が続いて</a:t>
          </a:r>
          <a:r>
            <a:rPr lang="ja-JP" altLang="en-US" sz="1100">
              <a:solidFill>
                <a:schemeClr val="dk1"/>
              </a:solidFill>
              <a:effectLst/>
              <a:latin typeface="+mn-lt"/>
              <a:ea typeface="+mn-ea"/>
              <a:cs typeface="+mn-cs"/>
            </a:rPr>
            <a:t>いたが、平成２６年度より３ヶ年で財政健全化計画の策定や税率改正などの集中的な赤字解消に向けた取組を進めた結果、平成２８年度において黒字となった</a:t>
          </a:r>
          <a:r>
            <a:rPr lang="ja-JP" altLang="ja-JP" sz="1100">
              <a:solidFill>
                <a:schemeClr val="dk1"/>
              </a:solidFill>
              <a:effectLst/>
              <a:latin typeface="+mn-lt"/>
              <a:ea typeface="+mn-ea"/>
              <a:cs typeface="+mn-cs"/>
            </a:rPr>
            <a:t>。</a:t>
          </a:r>
          <a:endParaRPr lang="ja-JP" altLang="ja-JP" sz="1400">
            <a:effectLst/>
          </a:endParaRPr>
        </a:p>
        <a:p>
          <a:pPr rtl="0"/>
          <a:r>
            <a:rPr lang="ja-JP" altLang="ja-JP" sz="1100">
              <a:solidFill>
                <a:schemeClr val="dk1"/>
              </a:solidFill>
              <a:effectLst/>
              <a:latin typeface="+mn-lt"/>
              <a:ea typeface="+mn-ea"/>
              <a:cs typeface="+mn-cs"/>
            </a:rPr>
            <a:t>　また、当町のような小規模保険者は、重篤患者の発生などによる医療費の変動に大きく影響を受けることから、医療費の動向を見極め、適正な賦課総額の把握と確保を図り、国民健康保険事業会計の健全な財政運営に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3125440</v>
      </c>
      <c r="BO4" s="381"/>
      <c r="BP4" s="381"/>
      <c r="BQ4" s="381"/>
      <c r="BR4" s="381"/>
      <c r="BS4" s="381"/>
      <c r="BT4" s="381"/>
      <c r="BU4" s="382"/>
      <c r="BV4" s="380">
        <v>3185875</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6.7</v>
      </c>
      <c r="CU4" s="558"/>
      <c r="CV4" s="558"/>
      <c r="CW4" s="558"/>
      <c r="CX4" s="558"/>
      <c r="CY4" s="558"/>
      <c r="CZ4" s="558"/>
      <c r="DA4" s="559"/>
      <c r="DB4" s="557">
        <v>5.5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2999355</v>
      </c>
      <c r="BO5" s="386"/>
      <c r="BP5" s="386"/>
      <c r="BQ5" s="386"/>
      <c r="BR5" s="386"/>
      <c r="BS5" s="386"/>
      <c r="BT5" s="386"/>
      <c r="BU5" s="387"/>
      <c r="BV5" s="385">
        <v>3017042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94.9</v>
      </c>
      <c r="CU5" s="356"/>
      <c r="CV5" s="356"/>
      <c r="CW5" s="356"/>
      <c r="CX5" s="356"/>
      <c r="CY5" s="356"/>
      <c r="CZ5" s="356"/>
      <c r="DA5" s="357"/>
      <c r="DB5" s="355">
        <v>92.3</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126085</v>
      </c>
      <c r="BO6" s="386"/>
      <c r="BP6" s="386"/>
      <c r="BQ6" s="386"/>
      <c r="BR6" s="386"/>
      <c r="BS6" s="386"/>
      <c r="BT6" s="386"/>
      <c r="BU6" s="387"/>
      <c r="BV6" s="385">
        <v>168833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98.9</v>
      </c>
      <c r="CU6" s="532"/>
      <c r="CV6" s="532"/>
      <c r="CW6" s="532"/>
      <c r="CX6" s="532"/>
      <c r="CY6" s="532"/>
      <c r="CZ6" s="532"/>
      <c r="DA6" s="533"/>
      <c r="DB6" s="531">
        <v>97.3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556</v>
      </c>
      <c r="BO7" s="386"/>
      <c r="BP7" s="386"/>
      <c r="BQ7" s="386"/>
      <c r="BR7" s="386"/>
      <c r="BS7" s="386"/>
      <c r="BT7" s="386"/>
      <c r="BU7" s="387"/>
      <c r="BV7" s="385">
        <v>64595</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1866151</v>
      </c>
      <c r="CU7" s="386"/>
      <c r="CV7" s="386"/>
      <c r="CW7" s="386"/>
      <c r="CX7" s="386"/>
      <c r="CY7" s="386"/>
      <c r="CZ7" s="386"/>
      <c r="DA7" s="387"/>
      <c r="DB7" s="385">
        <v>1910406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125529</v>
      </c>
      <c r="BO8" s="386"/>
      <c r="BP8" s="386"/>
      <c r="BQ8" s="386"/>
      <c r="BR8" s="386"/>
      <c r="BS8" s="386"/>
      <c r="BT8" s="386"/>
      <c r="BU8" s="387"/>
      <c r="BV8" s="385">
        <v>104238</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0.25</v>
      </c>
      <c r="CU8" s="495"/>
      <c r="CV8" s="495"/>
      <c r="CW8" s="495"/>
      <c r="CX8" s="495"/>
      <c r="CY8" s="495"/>
      <c r="CZ8" s="495"/>
      <c r="DA8" s="496"/>
      <c r="DB8" s="494">
        <v>0.24</v>
      </c>
      <c r="DC8" s="495"/>
      <c r="DD8" s="495"/>
      <c r="DE8" s="495"/>
      <c r="DF8" s="495"/>
      <c r="DG8" s="495"/>
      <c r="DH8" s="495"/>
      <c r="DI8" s="496"/>
      <c r="DJ8" s="139"/>
      <c r="DK8" s="139"/>
      <c r="DL8" s="139"/>
      <c r="DM8" s="139"/>
      <c r="DN8" s="139"/>
      <c r="DO8" s="139"/>
    </row>
    <row r="9" spans="1:119" ht="18.75" customHeight="1" thickBot="1" x14ac:dyDescent="0.2">
      <c r="A9" s="140"/>
      <c r="B9" s="520" t="s">
        <v>95</v>
      </c>
      <c r="C9" s="521"/>
      <c r="D9" s="521"/>
      <c r="E9" s="521"/>
      <c r="F9" s="521"/>
      <c r="G9" s="521"/>
      <c r="H9" s="521"/>
      <c r="I9" s="521"/>
      <c r="J9" s="521"/>
      <c r="K9" s="448"/>
      <c r="L9" s="522" t="s">
        <v>96</v>
      </c>
      <c r="M9" s="523"/>
      <c r="N9" s="523"/>
      <c r="O9" s="523"/>
      <c r="P9" s="523"/>
      <c r="Q9" s="524"/>
      <c r="R9" s="525">
        <v>4226</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78</v>
      </c>
      <c r="AV9" s="443"/>
      <c r="AW9" s="443"/>
      <c r="AX9" s="443"/>
      <c r="AY9" s="365" t="s">
        <v>99</v>
      </c>
      <c r="AZ9" s="366"/>
      <c r="BA9" s="366"/>
      <c r="BB9" s="366"/>
      <c r="BC9" s="366"/>
      <c r="BD9" s="366"/>
      <c r="BE9" s="366"/>
      <c r="BF9" s="366"/>
      <c r="BG9" s="366"/>
      <c r="BH9" s="366"/>
      <c r="BI9" s="366"/>
      <c r="BJ9" s="366"/>
      <c r="BK9" s="366"/>
      <c r="BL9" s="366"/>
      <c r="BM9" s="367"/>
      <c r="BN9" s="385">
        <v>21291</v>
      </c>
      <c r="BO9" s="386"/>
      <c r="BP9" s="386"/>
      <c r="BQ9" s="386"/>
      <c r="BR9" s="386"/>
      <c r="BS9" s="386"/>
      <c r="BT9" s="386"/>
      <c r="BU9" s="387"/>
      <c r="BV9" s="385">
        <v>62473</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10.3</v>
      </c>
      <c r="CU9" s="356"/>
      <c r="CV9" s="356"/>
      <c r="CW9" s="356"/>
      <c r="CX9" s="356"/>
      <c r="CY9" s="356"/>
      <c r="CZ9" s="356"/>
      <c r="DA9" s="357"/>
      <c r="DB9" s="355">
        <v>10.4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101</v>
      </c>
      <c r="M10" s="359"/>
      <c r="N10" s="359"/>
      <c r="O10" s="359"/>
      <c r="P10" s="359"/>
      <c r="Q10" s="360"/>
      <c r="R10" s="361">
        <v>4767</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139</v>
      </c>
      <c r="BO10" s="386"/>
      <c r="BP10" s="386"/>
      <c r="BQ10" s="386"/>
      <c r="BR10" s="386"/>
      <c r="BS10" s="386"/>
      <c r="BT10" s="386"/>
      <c r="BU10" s="387"/>
      <c r="BV10" s="385">
        <v>284</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106</v>
      </c>
      <c r="M11" s="432"/>
      <c r="N11" s="432"/>
      <c r="O11" s="432"/>
      <c r="P11" s="432"/>
      <c r="Q11" s="433"/>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109</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4082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4009</v>
      </c>
      <c r="S13" s="487"/>
      <c r="T13" s="487"/>
      <c r="U13" s="487"/>
      <c r="V13" s="488"/>
      <c r="W13" s="474" t="s">
        <v>123</v>
      </c>
      <c r="X13" s="398"/>
      <c r="Y13" s="398"/>
      <c r="Z13" s="398"/>
      <c r="AA13" s="398"/>
      <c r="AB13" s="399"/>
      <c r="AC13" s="361">
        <v>790</v>
      </c>
      <c r="AD13" s="362"/>
      <c r="AE13" s="362"/>
      <c r="AF13" s="362"/>
      <c r="AG13" s="363"/>
      <c r="AH13" s="361">
        <v>784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21430</v>
      </c>
      <c r="BO13" s="386"/>
      <c r="BP13" s="386"/>
      <c r="BQ13" s="386"/>
      <c r="BR13" s="386"/>
      <c r="BS13" s="386"/>
      <c r="BT13" s="386"/>
      <c r="BU13" s="387"/>
      <c r="BV13" s="385">
        <v>62757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4.2</v>
      </c>
      <c r="CU13" s="356"/>
      <c r="CV13" s="356"/>
      <c r="CW13" s="356"/>
      <c r="CX13" s="356"/>
      <c r="CY13" s="356"/>
      <c r="CZ13" s="356"/>
      <c r="DA13" s="357"/>
      <c r="DB13" s="355">
        <v>4.5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4135</v>
      </c>
      <c r="S14" s="487"/>
      <c r="T14" s="487"/>
      <c r="U14" s="487"/>
      <c r="V14" s="488"/>
      <c r="W14" s="489"/>
      <c r="X14" s="401"/>
      <c r="Y14" s="401"/>
      <c r="Z14" s="401"/>
      <c r="AA14" s="401"/>
      <c r="AB14" s="402"/>
      <c r="AC14" s="479">
        <v>39.200000000000003</v>
      </c>
      <c r="AD14" s="480"/>
      <c r="AE14" s="480"/>
      <c r="AF14" s="480"/>
      <c r="AG14" s="481"/>
      <c r="AH14" s="479">
        <v>38.1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4070</v>
      </c>
      <c r="S15" s="487"/>
      <c r="T15" s="487"/>
      <c r="U15" s="487"/>
      <c r="V15" s="488"/>
      <c r="W15" s="474" t="s">
        <v>130</v>
      </c>
      <c r="X15" s="398"/>
      <c r="Y15" s="398"/>
      <c r="Z15" s="398"/>
      <c r="AA15" s="398"/>
      <c r="AB15" s="399"/>
      <c r="AC15" s="361">
        <v>463</v>
      </c>
      <c r="AD15" s="362"/>
      <c r="AE15" s="362"/>
      <c r="AF15" s="362"/>
      <c r="AG15" s="363"/>
      <c r="AH15" s="361">
        <v>448</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438911</v>
      </c>
      <c r="BO15" s="381"/>
      <c r="BP15" s="381"/>
      <c r="BQ15" s="381"/>
      <c r="BR15" s="381"/>
      <c r="BS15" s="381"/>
      <c r="BT15" s="381"/>
      <c r="BU15" s="382"/>
      <c r="BV15" s="380">
        <v>424621</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23</v>
      </c>
      <c r="AD16" s="480"/>
      <c r="AE16" s="480"/>
      <c r="AF16" s="480"/>
      <c r="AG16" s="481"/>
      <c r="AH16" s="479">
        <v>21.7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1669573</v>
      </c>
      <c r="BO16" s="386"/>
      <c r="BP16" s="386"/>
      <c r="BQ16" s="386"/>
      <c r="BR16" s="386"/>
      <c r="BS16" s="386"/>
      <c r="BT16" s="386"/>
      <c r="BU16" s="387"/>
      <c r="BV16" s="385">
        <v>1691981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761</v>
      </c>
      <c r="AD17" s="362"/>
      <c r="AE17" s="362"/>
      <c r="AF17" s="362"/>
      <c r="AG17" s="363"/>
      <c r="AH17" s="361">
        <v>828</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555892</v>
      </c>
      <c r="BO17" s="386"/>
      <c r="BP17" s="386"/>
      <c r="BQ17" s="386"/>
      <c r="BR17" s="386"/>
      <c r="BS17" s="386"/>
      <c r="BT17" s="386"/>
      <c r="BU17" s="387"/>
      <c r="BV17" s="385">
        <v>542540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110.63</v>
      </c>
      <c r="M18" s="450"/>
      <c r="N18" s="450"/>
      <c r="O18" s="450"/>
      <c r="P18" s="450"/>
      <c r="Q18" s="450"/>
      <c r="R18" s="451"/>
      <c r="S18" s="451"/>
      <c r="T18" s="451"/>
      <c r="U18" s="451"/>
      <c r="V18" s="452"/>
      <c r="W18" s="466"/>
      <c r="X18" s="467"/>
      <c r="Y18" s="467"/>
      <c r="Z18" s="467"/>
      <c r="AA18" s="467"/>
      <c r="AB18" s="475"/>
      <c r="AC18" s="349">
        <v>37.799999999999997</v>
      </c>
      <c r="AD18" s="350"/>
      <c r="AE18" s="350"/>
      <c r="AF18" s="350"/>
      <c r="AG18" s="453"/>
      <c r="AH18" s="349">
        <v>40.200000000000003</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1793087</v>
      </c>
      <c r="BO18" s="386"/>
      <c r="BP18" s="386"/>
      <c r="BQ18" s="386"/>
      <c r="BR18" s="386"/>
      <c r="BS18" s="386"/>
      <c r="BT18" s="386"/>
      <c r="BU18" s="387"/>
      <c r="BV18" s="385">
        <v>1804871</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38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2485159</v>
      </c>
      <c r="BO19" s="386"/>
      <c r="BP19" s="386"/>
      <c r="BQ19" s="386"/>
      <c r="BR19" s="386"/>
      <c r="BS19" s="386"/>
      <c r="BT19" s="386"/>
      <c r="BU19" s="387"/>
      <c r="BV19" s="385">
        <v>2366989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1660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2857540</v>
      </c>
      <c r="BO23" s="386"/>
      <c r="BP23" s="386"/>
      <c r="BQ23" s="386"/>
      <c r="BR23" s="386"/>
      <c r="BS23" s="386"/>
      <c r="BT23" s="386"/>
      <c r="BU23" s="387"/>
      <c r="BV23" s="385">
        <v>2942086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7290</v>
      </c>
      <c r="R24" s="362"/>
      <c r="S24" s="362"/>
      <c r="T24" s="362"/>
      <c r="U24" s="362"/>
      <c r="V24" s="363"/>
      <c r="W24" s="427"/>
      <c r="X24" s="418"/>
      <c r="Y24" s="419"/>
      <c r="Z24" s="358" t="s">
        <v>154</v>
      </c>
      <c r="AA24" s="359"/>
      <c r="AB24" s="359"/>
      <c r="AC24" s="359"/>
      <c r="AD24" s="359"/>
      <c r="AE24" s="359"/>
      <c r="AF24" s="359"/>
      <c r="AG24" s="360"/>
      <c r="AH24" s="361">
        <v>56</v>
      </c>
      <c r="AI24" s="362"/>
      <c r="AJ24" s="362"/>
      <c r="AK24" s="362"/>
      <c r="AL24" s="363"/>
      <c r="AM24" s="361">
        <v>160216</v>
      </c>
      <c r="AN24" s="362"/>
      <c r="AO24" s="362"/>
      <c r="AP24" s="362"/>
      <c r="AQ24" s="362"/>
      <c r="AR24" s="363"/>
      <c r="AS24" s="361">
        <v>2861</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1741016</v>
      </c>
      <c r="BO24" s="386"/>
      <c r="BP24" s="386"/>
      <c r="BQ24" s="386"/>
      <c r="BR24" s="386"/>
      <c r="BS24" s="386"/>
      <c r="BT24" s="386"/>
      <c r="BU24" s="387"/>
      <c r="BV24" s="385">
        <v>1867274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6045</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104259</v>
      </c>
      <c r="BO25" s="381"/>
      <c r="BP25" s="381"/>
      <c r="BQ25" s="381"/>
      <c r="BR25" s="381"/>
      <c r="BS25" s="381"/>
      <c r="BT25" s="381"/>
      <c r="BU25" s="382"/>
      <c r="BV25" s="380">
        <v>105171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5487</v>
      </c>
      <c r="R26" s="362"/>
      <c r="S26" s="362"/>
      <c r="T26" s="362"/>
      <c r="U26" s="362"/>
      <c r="V26" s="363"/>
      <c r="W26" s="427"/>
      <c r="X26" s="418"/>
      <c r="Y26" s="419"/>
      <c r="Z26" s="358" t="s">
        <v>160</v>
      </c>
      <c r="AA26" s="440"/>
      <c r="AB26" s="440"/>
      <c r="AC26" s="440"/>
      <c r="AD26" s="440"/>
      <c r="AE26" s="440"/>
      <c r="AF26" s="440"/>
      <c r="AG26" s="441"/>
      <c r="AH26" s="361" t="s">
        <v>120</v>
      </c>
      <c r="AI26" s="362"/>
      <c r="AJ26" s="362"/>
      <c r="AK26" s="362"/>
      <c r="AL26" s="363"/>
      <c r="AM26" s="361" t="s">
        <v>120</v>
      </c>
      <c r="AN26" s="362"/>
      <c r="AO26" s="362"/>
      <c r="AP26" s="362"/>
      <c r="AQ26" s="362"/>
      <c r="AR26" s="363"/>
      <c r="AS26" s="361" t="s">
        <v>120</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2390</v>
      </c>
      <c r="R27" s="362"/>
      <c r="S27" s="362"/>
      <c r="T27" s="362"/>
      <c r="U27" s="362"/>
      <c r="V27" s="363"/>
      <c r="W27" s="427"/>
      <c r="X27" s="418"/>
      <c r="Y27" s="419"/>
      <c r="Z27" s="358" t="s">
        <v>163</v>
      </c>
      <c r="AA27" s="359"/>
      <c r="AB27" s="359"/>
      <c r="AC27" s="359"/>
      <c r="AD27" s="359"/>
      <c r="AE27" s="359"/>
      <c r="AF27" s="359"/>
      <c r="AG27" s="360"/>
      <c r="AH27" s="361">
        <v>8</v>
      </c>
      <c r="AI27" s="362"/>
      <c r="AJ27" s="362"/>
      <c r="AK27" s="362"/>
      <c r="AL27" s="363"/>
      <c r="AM27" s="361">
        <v>19518</v>
      </c>
      <c r="AN27" s="362"/>
      <c r="AO27" s="362"/>
      <c r="AP27" s="362"/>
      <c r="AQ27" s="362"/>
      <c r="AR27" s="363"/>
      <c r="AS27" s="361">
        <v>2440</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1850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697609</v>
      </c>
      <c r="BO28" s="381"/>
      <c r="BP28" s="381"/>
      <c r="BQ28" s="381"/>
      <c r="BR28" s="381"/>
      <c r="BS28" s="381"/>
      <c r="BT28" s="381"/>
      <c r="BU28" s="382"/>
      <c r="BV28" s="380">
        <v>697470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8</v>
      </c>
      <c r="M29" s="362"/>
      <c r="N29" s="362"/>
      <c r="O29" s="362"/>
      <c r="P29" s="363"/>
      <c r="Q29" s="361">
        <v>1580</v>
      </c>
      <c r="R29" s="362"/>
      <c r="S29" s="362"/>
      <c r="T29" s="362"/>
      <c r="U29" s="362"/>
      <c r="V29" s="363"/>
      <c r="W29" s="428"/>
      <c r="X29" s="429"/>
      <c r="Y29" s="430"/>
      <c r="Z29" s="358" t="s">
        <v>170</v>
      </c>
      <c r="AA29" s="359"/>
      <c r="AB29" s="359"/>
      <c r="AC29" s="359"/>
      <c r="AD29" s="359"/>
      <c r="AE29" s="359"/>
      <c r="AF29" s="359"/>
      <c r="AG29" s="360"/>
      <c r="AH29" s="361">
        <v>64</v>
      </c>
      <c r="AI29" s="362"/>
      <c r="AJ29" s="362"/>
      <c r="AK29" s="362"/>
      <c r="AL29" s="363"/>
      <c r="AM29" s="361">
        <v>179734</v>
      </c>
      <c r="AN29" s="362"/>
      <c r="AO29" s="362"/>
      <c r="AP29" s="362"/>
      <c r="AQ29" s="362"/>
      <c r="AR29" s="363"/>
      <c r="AS29" s="361">
        <v>2808</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526440</v>
      </c>
      <c r="BO29" s="386"/>
      <c r="BP29" s="386"/>
      <c r="BQ29" s="386"/>
      <c r="BR29" s="386"/>
      <c r="BS29" s="386"/>
      <c r="BT29" s="386"/>
      <c r="BU29" s="387"/>
      <c r="BV29" s="385">
        <v>526268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96.5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1101337</v>
      </c>
      <c r="BO30" s="389"/>
      <c r="BP30" s="389"/>
      <c r="BQ30" s="389"/>
      <c r="BR30" s="389"/>
      <c r="BS30" s="389"/>
      <c r="BT30" s="389"/>
      <c r="BU30" s="390"/>
      <c r="BV30" s="388">
        <v>1022541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渡島・檜山地方税滞納整理機構</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南渡島消防事務組合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渡島廃棄物処理広域連合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4" t="s">
        <v>521</v>
      </c>
      <c r="D34" s="1154"/>
      <c r="E34" s="1155"/>
      <c r="F34" s="32">
        <v>3.49</v>
      </c>
      <c r="G34" s="33">
        <v>2.1800000000000002</v>
      </c>
      <c r="H34" s="33">
        <v>2.2999999999999998</v>
      </c>
      <c r="I34" s="33">
        <v>5.45</v>
      </c>
      <c r="J34" s="34">
        <v>6.72</v>
      </c>
      <c r="K34" s="22"/>
      <c r="L34" s="22"/>
      <c r="M34" s="22"/>
      <c r="N34" s="22"/>
      <c r="O34" s="22"/>
      <c r="P34" s="22"/>
    </row>
    <row r="35" spans="1:16" ht="39" customHeight="1" x14ac:dyDescent="0.15">
      <c r="A35" s="22"/>
      <c r="B35" s="35"/>
      <c r="C35" s="1148" t="s">
        <v>522</v>
      </c>
      <c r="D35" s="1149"/>
      <c r="E35" s="1150"/>
      <c r="F35" s="36">
        <v>7.45</v>
      </c>
      <c r="G35" s="37">
        <v>6.11</v>
      </c>
      <c r="H35" s="37">
        <v>6.83</v>
      </c>
      <c r="I35" s="37">
        <v>6.42</v>
      </c>
      <c r="J35" s="38">
        <v>5.21</v>
      </c>
      <c r="K35" s="22"/>
      <c r="L35" s="22"/>
      <c r="M35" s="22"/>
      <c r="N35" s="22"/>
      <c r="O35" s="22"/>
      <c r="P35" s="22"/>
    </row>
    <row r="36" spans="1:16" ht="39" customHeight="1" x14ac:dyDescent="0.15">
      <c r="A36" s="22"/>
      <c r="B36" s="35"/>
      <c r="C36" s="1148" t="s">
        <v>523</v>
      </c>
      <c r="D36" s="1149"/>
      <c r="E36" s="1150"/>
      <c r="F36" s="36" t="s">
        <v>524</v>
      </c>
      <c r="G36" s="37" t="s">
        <v>525</v>
      </c>
      <c r="H36" s="37" t="s">
        <v>526</v>
      </c>
      <c r="I36" s="37" t="s">
        <v>527</v>
      </c>
      <c r="J36" s="38">
        <v>1.53</v>
      </c>
      <c r="K36" s="22"/>
      <c r="L36" s="22"/>
      <c r="M36" s="22"/>
      <c r="N36" s="22"/>
      <c r="O36" s="22"/>
      <c r="P36" s="22"/>
    </row>
    <row r="37" spans="1:16" ht="39" customHeight="1" x14ac:dyDescent="0.15">
      <c r="A37" s="22"/>
      <c r="B37" s="35"/>
      <c r="C37" s="1148" t="s">
        <v>528</v>
      </c>
      <c r="D37" s="1149"/>
      <c r="E37" s="1150"/>
      <c r="F37" s="36">
        <v>0.01</v>
      </c>
      <c r="G37" s="37">
        <v>0.23</v>
      </c>
      <c r="H37" s="37">
        <v>0.83</v>
      </c>
      <c r="I37" s="37">
        <v>0.63</v>
      </c>
      <c r="J37" s="38">
        <v>0.49</v>
      </c>
      <c r="K37" s="22"/>
      <c r="L37" s="22"/>
      <c r="M37" s="22"/>
      <c r="N37" s="22"/>
      <c r="O37" s="22"/>
      <c r="P37" s="22"/>
    </row>
    <row r="38" spans="1:16" ht="39" customHeight="1" x14ac:dyDescent="0.15">
      <c r="A38" s="22"/>
      <c r="B38" s="35"/>
      <c r="C38" s="1148" t="s">
        <v>529</v>
      </c>
      <c r="D38" s="1149"/>
      <c r="E38" s="1150"/>
      <c r="F38" s="36">
        <v>0.02</v>
      </c>
      <c r="G38" s="37">
        <v>0.01</v>
      </c>
      <c r="H38" s="37">
        <v>0.02</v>
      </c>
      <c r="I38" s="37">
        <v>0</v>
      </c>
      <c r="J38" s="38">
        <v>0</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475</v>
      </c>
      <c r="G42" s="37" t="s">
        <v>475</v>
      </c>
      <c r="H42" s="37" t="s">
        <v>475</v>
      </c>
      <c r="I42" s="37" t="s">
        <v>475</v>
      </c>
      <c r="J42" s="38" t="s">
        <v>475</v>
      </c>
      <c r="K42" s="22"/>
      <c r="L42" s="22"/>
      <c r="M42" s="22"/>
      <c r="N42" s="22"/>
      <c r="O42" s="22"/>
      <c r="P42" s="22"/>
    </row>
    <row r="43" spans="1:16" ht="39" customHeight="1" thickBot="1" x14ac:dyDescent="0.2">
      <c r="A43" s="22"/>
      <c r="B43" s="40"/>
      <c r="C43" s="1151" t="s">
        <v>531</v>
      </c>
      <c r="D43" s="1152"/>
      <c r="E43" s="115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313</v>
      </c>
      <c r="L45" s="60">
        <v>323</v>
      </c>
      <c r="M45" s="60">
        <v>329</v>
      </c>
      <c r="N45" s="60">
        <v>282</v>
      </c>
      <c r="O45" s="61">
        <v>293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x14ac:dyDescent="0.15">
      <c r="A48" s="48"/>
      <c r="B48" s="1166"/>
      <c r="C48" s="1167"/>
      <c r="D48" s="62"/>
      <c r="E48" s="1158" t="s">
        <v>15</v>
      </c>
      <c r="F48" s="1158"/>
      <c r="G48" s="1158"/>
      <c r="H48" s="1158"/>
      <c r="I48" s="1158"/>
      <c r="J48" s="1159"/>
      <c r="K48" s="63" t="s">
        <v>475</v>
      </c>
      <c r="L48" s="64" t="s">
        <v>475</v>
      </c>
      <c r="M48" s="64" t="s">
        <v>475</v>
      </c>
      <c r="N48" s="64" t="s">
        <v>475</v>
      </c>
      <c r="O48" s="65" t="s">
        <v>475</v>
      </c>
      <c r="P48" s="48"/>
      <c r="Q48" s="48"/>
      <c r="R48" s="48"/>
      <c r="S48" s="48"/>
      <c r="T48" s="48"/>
      <c r="U48" s="48"/>
    </row>
    <row r="49" spans="1:21" ht="30.75" customHeight="1" x14ac:dyDescent="0.15">
      <c r="A49" s="48"/>
      <c r="B49" s="1166"/>
      <c r="C49" s="1167"/>
      <c r="D49" s="62"/>
      <c r="E49" s="1158" t="s">
        <v>16</v>
      </c>
      <c r="F49" s="1158"/>
      <c r="G49" s="1158"/>
      <c r="H49" s="1158"/>
      <c r="I49" s="1158"/>
      <c r="J49" s="1159"/>
      <c r="K49" s="63">
        <v>27</v>
      </c>
      <c r="L49" s="64">
        <v>27</v>
      </c>
      <c r="M49" s="64">
        <v>22</v>
      </c>
      <c r="N49" s="64">
        <v>38</v>
      </c>
      <c r="O49" s="65">
        <v>40</v>
      </c>
      <c r="P49" s="48"/>
      <c r="Q49" s="48"/>
      <c r="R49" s="48"/>
      <c r="S49" s="48"/>
      <c r="T49" s="48"/>
      <c r="U49" s="48"/>
    </row>
    <row r="50" spans="1:21" ht="30.75" customHeight="1" x14ac:dyDescent="0.15">
      <c r="A50" s="48"/>
      <c r="B50" s="1166"/>
      <c r="C50" s="1167"/>
      <c r="D50" s="62"/>
      <c r="E50" s="1158" t="s">
        <v>17</v>
      </c>
      <c r="F50" s="1158"/>
      <c r="G50" s="1158"/>
      <c r="H50" s="1158"/>
      <c r="I50" s="1158"/>
      <c r="J50" s="1159"/>
      <c r="K50" s="63">
        <v>4</v>
      </c>
      <c r="L50" s="64">
        <v>1</v>
      </c>
      <c r="M50" s="64">
        <v>1</v>
      </c>
      <c r="N50" s="64">
        <v>0</v>
      </c>
      <c r="O50" s="65" t="s">
        <v>475</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247</v>
      </c>
      <c r="L52" s="64">
        <v>262</v>
      </c>
      <c r="M52" s="64">
        <v>276</v>
      </c>
      <c r="N52" s="64">
        <v>264</v>
      </c>
      <c r="O52" s="65">
        <v>259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97</v>
      </c>
      <c r="L53" s="69">
        <v>89</v>
      </c>
      <c r="M53" s="69">
        <v>76</v>
      </c>
      <c r="N53" s="69">
        <v>56</v>
      </c>
      <c r="O53" s="70">
        <v>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4" t="s">
        <v>24</v>
      </c>
      <c r="C41" s="1185"/>
      <c r="D41" s="81"/>
      <c r="E41" s="1186" t="s">
        <v>25</v>
      </c>
      <c r="F41" s="1186"/>
      <c r="G41" s="1186"/>
      <c r="H41" s="1187"/>
      <c r="I41" s="82">
        <v>2621</v>
      </c>
      <c r="J41" s="83">
        <v>2906</v>
      </c>
      <c r="K41" s="83">
        <v>2959</v>
      </c>
      <c r="L41" s="83">
        <v>2942</v>
      </c>
      <c r="M41" s="84">
        <v>2858</v>
      </c>
    </row>
    <row r="42" spans="2:13" ht="27.75" customHeight="1" x14ac:dyDescent="0.15">
      <c r="B42" s="1174"/>
      <c r="C42" s="1175"/>
      <c r="D42" s="85"/>
      <c r="E42" s="1178" t="s">
        <v>26</v>
      </c>
      <c r="F42" s="1178"/>
      <c r="G42" s="1178"/>
      <c r="H42" s="1179"/>
      <c r="I42" s="86">
        <v>3</v>
      </c>
      <c r="J42" s="87">
        <v>2</v>
      </c>
      <c r="K42" s="87">
        <v>1</v>
      </c>
      <c r="L42" s="87">
        <v>0</v>
      </c>
      <c r="M42" s="88" t="s">
        <v>475</v>
      </c>
    </row>
    <row r="43" spans="2:13" ht="27.75" customHeight="1" x14ac:dyDescent="0.15">
      <c r="B43" s="1174"/>
      <c r="C43" s="1175"/>
      <c r="D43" s="85"/>
      <c r="E43" s="1178" t="s">
        <v>27</v>
      </c>
      <c r="F43" s="1178"/>
      <c r="G43" s="1178"/>
      <c r="H43" s="1179"/>
      <c r="I43" s="86" t="s">
        <v>475</v>
      </c>
      <c r="J43" s="87" t="s">
        <v>475</v>
      </c>
      <c r="K43" s="87" t="s">
        <v>475</v>
      </c>
      <c r="L43" s="87" t="s">
        <v>475</v>
      </c>
      <c r="M43" s="88" t="s">
        <v>475</v>
      </c>
    </row>
    <row r="44" spans="2:13" ht="27.75" customHeight="1" x14ac:dyDescent="0.15">
      <c r="B44" s="1174"/>
      <c r="C44" s="1175"/>
      <c r="D44" s="85"/>
      <c r="E44" s="1178" t="s">
        <v>28</v>
      </c>
      <c r="F44" s="1178"/>
      <c r="G44" s="1178"/>
      <c r="H44" s="1179"/>
      <c r="I44" s="86">
        <v>177</v>
      </c>
      <c r="J44" s="87">
        <v>180</v>
      </c>
      <c r="K44" s="87">
        <v>163</v>
      </c>
      <c r="L44" s="87">
        <v>138</v>
      </c>
      <c r="M44" s="88">
        <v>124</v>
      </c>
    </row>
    <row r="45" spans="2:13" ht="27.75" customHeight="1" x14ac:dyDescent="0.15">
      <c r="B45" s="1174"/>
      <c r="C45" s="1175"/>
      <c r="D45" s="85"/>
      <c r="E45" s="1178" t="s">
        <v>29</v>
      </c>
      <c r="F45" s="1178"/>
      <c r="G45" s="1178"/>
      <c r="H45" s="1179"/>
      <c r="I45" s="86">
        <v>470</v>
      </c>
      <c r="J45" s="87">
        <v>446</v>
      </c>
      <c r="K45" s="87">
        <v>431</v>
      </c>
      <c r="L45" s="87">
        <v>368</v>
      </c>
      <c r="M45" s="88">
        <v>417</v>
      </c>
    </row>
    <row r="46" spans="2:13" ht="27.75" customHeight="1" x14ac:dyDescent="0.15">
      <c r="B46" s="1174"/>
      <c r="C46" s="1175"/>
      <c r="D46" s="89"/>
      <c r="E46" s="1178" t="s">
        <v>30</v>
      </c>
      <c r="F46" s="1178"/>
      <c r="G46" s="1178"/>
      <c r="H46" s="1179"/>
      <c r="I46" s="86" t="s">
        <v>475</v>
      </c>
      <c r="J46" s="87" t="s">
        <v>475</v>
      </c>
      <c r="K46" s="87" t="s">
        <v>475</v>
      </c>
      <c r="L46" s="87" t="s">
        <v>475</v>
      </c>
      <c r="M46" s="88" t="s">
        <v>475</v>
      </c>
    </row>
    <row r="47" spans="2:13" ht="27.75" customHeight="1" x14ac:dyDescent="0.15">
      <c r="B47" s="1174"/>
      <c r="C47" s="1175"/>
      <c r="D47" s="90"/>
      <c r="E47" s="1188" t="s">
        <v>31</v>
      </c>
      <c r="F47" s="1189"/>
      <c r="G47" s="1189"/>
      <c r="H47" s="1190"/>
      <c r="I47" s="86" t="s">
        <v>475</v>
      </c>
      <c r="J47" s="87" t="s">
        <v>475</v>
      </c>
      <c r="K47" s="87" t="s">
        <v>475</v>
      </c>
      <c r="L47" s="87" t="s">
        <v>475</v>
      </c>
      <c r="M47" s="88" t="s">
        <v>475</v>
      </c>
    </row>
    <row r="48" spans="2:13" ht="27.75" customHeight="1" x14ac:dyDescent="0.15">
      <c r="B48" s="1174"/>
      <c r="C48" s="1175"/>
      <c r="D48" s="85"/>
      <c r="E48" s="1178" t="s">
        <v>32</v>
      </c>
      <c r="F48" s="1178"/>
      <c r="G48" s="1178"/>
      <c r="H48" s="1179"/>
      <c r="I48" s="86" t="s">
        <v>475</v>
      </c>
      <c r="J48" s="87">
        <v>67</v>
      </c>
      <c r="K48" s="87" t="s">
        <v>475</v>
      </c>
      <c r="L48" s="87" t="s">
        <v>475</v>
      </c>
      <c r="M48" s="88" t="s">
        <v>475</v>
      </c>
    </row>
    <row r="49" spans="2:13" ht="27.75" customHeight="1" x14ac:dyDescent="0.15">
      <c r="B49" s="1176"/>
      <c r="C49" s="1177"/>
      <c r="D49" s="85"/>
      <c r="E49" s="1178" t="s">
        <v>33</v>
      </c>
      <c r="F49" s="1178"/>
      <c r="G49" s="1178"/>
      <c r="H49" s="1179"/>
      <c r="I49" s="86" t="s">
        <v>475</v>
      </c>
      <c r="J49" s="87" t="s">
        <v>475</v>
      </c>
      <c r="K49" s="87" t="s">
        <v>475</v>
      </c>
      <c r="L49" s="87" t="s">
        <v>475</v>
      </c>
      <c r="M49" s="88" t="s">
        <v>475</v>
      </c>
    </row>
    <row r="50" spans="2:13" ht="27.75" customHeight="1" x14ac:dyDescent="0.15">
      <c r="B50" s="1172" t="s">
        <v>34</v>
      </c>
      <c r="C50" s="1173"/>
      <c r="D50" s="91"/>
      <c r="E50" s="1178" t="s">
        <v>35</v>
      </c>
      <c r="F50" s="1178"/>
      <c r="G50" s="1178"/>
      <c r="H50" s="1179"/>
      <c r="I50" s="86">
        <v>2638</v>
      </c>
      <c r="J50" s="87">
        <v>2415</v>
      </c>
      <c r="K50" s="87">
        <v>2383</v>
      </c>
      <c r="L50" s="87">
        <v>2252</v>
      </c>
      <c r="M50" s="88">
        <v>2368</v>
      </c>
    </row>
    <row r="51" spans="2:13" ht="27.75" customHeight="1" x14ac:dyDescent="0.15">
      <c r="B51" s="1174"/>
      <c r="C51" s="1175"/>
      <c r="D51" s="85"/>
      <c r="E51" s="1178" t="s">
        <v>36</v>
      </c>
      <c r="F51" s="1178"/>
      <c r="G51" s="1178"/>
      <c r="H51" s="1179"/>
      <c r="I51" s="86">
        <v>360</v>
      </c>
      <c r="J51" s="87">
        <v>657</v>
      </c>
      <c r="K51" s="87">
        <v>797</v>
      </c>
      <c r="L51" s="87">
        <v>774</v>
      </c>
      <c r="M51" s="88">
        <v>781</v>
      </c>
    </row>
    <row r="52" spans="2:13" ht="27.75" customHeight="1" x14ac:dyDescent="0.15">
      <c r="B52" s="1176"/>
      <c r="C52" s="1177"/>
      <c r="D52" s="85"/>
      <c r="E52" s="1178" t="s">
        <v>37</v>
      </c>
      <c r="F52" s="1178"/>
      <c r="G52" s="1178"/>
      <c r="H52" s="1179"/>
      <c r="I52" s="86">
        <v>2266</v>
      </c>
      <c r="J52" s="87">
        <v>2167</v>
      </c>
      <c r="K52" s="87">
        <v>2138</v>
      </c>
      <c r="L52" s="87">
        <v>2079</v>
      </c>
      <c r="M52" s="88">
        <v>2026</v>
      </c>
    </row>
    <row r="53" spans="2:13" ht="27.75" customHeight="1" thickBot="1" x14ac:dyDescent="0.2">
      <c r="B53" s="1180" t="s">
        <v>21</v>
      </c>
      <c r="C53" s="1181"/>
      <c r="D53" s="92"/>
      <c r="E53" s="1182" t="s">
        <v>38</v>
      </c>
      <c r="F53" s="1182"/>
      <c r="G53" s="1182"/>
      <c r="H53" s="1183"/>
      <c r="I53" s="93">
        <v>-1994</v>
      </c>
      <c r="J53" s="94">
        <v>-1637</v>
      </c>
      <c r="K53" s="94">
        <v>-1763</v>
      </c>
      <c r="L53" s="94">
        <v>-1657</v>
      </c>
      <c r="M53" s="95">
        <v>-1776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77038</v>
      </c>
      <c r="E3" s="118"/>
      <c r="F3" s="119">
        <v>228305</v>
      </c>
      <c r="G3" s="120"/>
      <c r="H3" s="121"/>
    </row>
    <row r="4" spans="1:8" x14ac:dyDescent="0.15">
      <c r="A4" s="122"/>
      <c r="B4" s="123"/>
      <c r="C4" s="124"/>
      <c r="D4" s="125">
        <v>45794</v>
      </c>
      <c r="E4" s="126"/>
      <c r="F4" s="127">
        <v>86611</v>
      </c>
      <c r="G4" s="128"/>
      <c r="H4" s="129"/>
    </row>
    <row r="5" spans="1:8" x14ac:dyDescent="0.15">
      <c r="A5" s="110" t="s">
        <v>509</v>
      </c>
      <c r="B5" s="115"/>
      <c r="C5" s="116"/>
      <c r="D5" s="117">
        <v>343785</v>
      </c>
      <c r="E5" s="118"/>
      <c r="F5" s="119">
        <v>316331</v>
      </c>
      <c r="G5" s="120"/>
      <c r="H5" s="121"/>
    </row>
    <row r="6" spans="1:8" x14ac:dyDescent="0.15">
      <c r="A6" s="122"/>
      <c r="B6" s="123"/>
      <c r="C6" s="124"/>
      <c r="D6" s="125">
        <v>96810</v>
      </c>
      <c r="E6" s="126"/>
      <c r="F6" s="127">
        <v>106387</v>
      </c>
      <c r="G6" s="128"/>
      <c r="H6" s="129"/>
    </row>
    <row r="7" spans="1:8" x14ac:dyDescent="0.15">
      <c r="A7" s="110" t="s">
        <v>510</v>
      </c>
      <c r="B7" s="115"/>
      <c r="C7" s="116"/>
      <c r="D7" s="117">
        <v>140513</v>
      </c>
      <c r="E7" s="118"/>
      <c r="F7" s="119">
        <v>333013</v>
      </c>
      <c r="G7" s="120"/>
      <c r="H7" s="121"/>
    </row>
    <row r="8" spans="1:8" x14ac:dyDescent="0.15">
      <c r="A8" s="122"/>
      <c r="B8" s="123"/>
      <c r="C8" s="124"/>
      <c r="D8" s="125">
        <v>39829</v>
      </c>
      <c r="E8" s="126"/>
      <c r="F8" s="127">
        <v>126732</v>
      </c>
      <c r="G8" s="128"/>
      <c r="H8" s="129"/>
    </row>
    <row r="9" spans="1:8" x14ac:dyDescent="0.15">
      <c r="A9" s="110" t="s">
        <v>511</v>
      </c>
      <c r="B9" s="115"/>
      <c r="C9" s="116"/>
      <c r="D9" s="117">
        <v>133629</v>
      </c>
      <c r="E9" s="118"/>
      <c r="F9" s="119">
        <v>280458</v>
      </c>
      <c r="G9" s="120"/>
      <c r="H9" s="121"/>
    </row>
    <row r="10" spans="1:8" x14ac:dyDescent="0.15">
      <c r="A10" s="122"/>
      <c r="B10" s="123"/>
      <c r="C10" s="124"/>
      <c r="D10" s="125">
        <v>127802</v>
      </c>
      <c r="E10" s="126"/>
      <c r="F10" s="127">
        <v>127286</v>
      </c>
      <c r="G10" s="128"/>
      <c r="H10" s="129"/>
    </row>
    <row r="11" spans="1:8" x14ac:dyDescent="0.15">
      <c r="A11" s="110" t="s">
        <v>512</v>
      </c>
      <c r="B11" s="115"/>
      <c r="C11" s="116"/>
      <c r="D11" s="117">
        <v>66723</v>
      </c>
      <c r="E11" s="118"/>
      <c r="F11" s="119">
        <v>291945</v>
      </c>
      <c r="G11" s="120"/>
      <c r="H11" s="121"/>
    </row>
    <row r="12" spans="1:8" x14ac:dyDescent="0.15">
      <c r="A12" s="122"/>
      <c r="B12" s="123"/>
      <c r="C12" s="130"/>
      <c r="D12" s="125">
        <v>58939</v>
      </c>
      <c r="E12" s="126"/>
      <c r="F12" s="127">
        <v>127651</v>
      </c>
      <c r="G12" s="128"/>
      <c r="H12" s="129"/>
    </row>
    <row r="13" spans="1:8" x14ac:dyDescent="0.15">
      <c r="A13" s="110"/>
      <c r="B13" s="115"/>
      <c r="C13" s="131"/>
      <c r="D13" s="132">
        <v>152338</v>
      </c>
      <c r="E13" s="133"/>
      <c r="F13" s="134">
        <v>290010</v>
      </c>
      <c r="G13" s="135"/>
      <c r="H13" s="121"/>
    </row>
    <row r="14" spans="1:8" x14ac:dyDescent="0.15">
      <c r="A14" s="122"/>
      <c r="B14" s="123"/>
      <c r="C14" s="124"/>
      <c r="D14" s="125">
        <v>73835</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3.49</v>
      </c>
      <c r="C19" s="136">
        <f>ROUND(VALUE(SUBSTITUTE(実質収支比率等に係る経年分析!G$48,"▲","-")),2)</f>
        <v>2.19</v>
      </c>
      <c r="D19" s="136">
        <f>ROUND(VALUE(SUBSTITUTE(実質収支比率等に係る経年分析!H$48,"▲","-")),2)</f>
        <v>2.2999999999999998</v>
      </c>
      <c r="E19" s="136">
        <f>ROUND(VALUE(SUBSTITUTE(実質収支比率等に係る経年分析!I$48,"▲","-")),2)</f>
        <v>5.46</v>
      </c>
      <c r="F19" s="136">
        <f>ROUND(VALUE(SUBSTITUTE(実質収支比率等に係る経年分析!J$48,"▲","-")),2)</f>
        <v>6.73</v>
      </c>
    </row>
    <row r="20" spans="1:11" x14ac:dyDescent="0.15">
      <c r="A20" s="136" t="s">
        <v>43</v>
      </c>
      <c r="B20" s="136">
        <f>ROUND(VALUE(SUBSTITUTE(実質収支比率等に係る経年分析!F$47,"▲","-")),2)</f>
        <v>37.76</v>
      </c>
      <c r="C20" s="136">
        <f>ROUND(VALUE(SUBSTITUTE(実質収支比率等に係る経年分析!G$47,"▲","-")),2)</f>
        <v>37.46</v>
      </c>
      <c r="D20" s="136">
        <f>ROUND(VALUE(SUBSTITUTE(実質収支比率等に係る経年分析!H$47,"▲","-")),2)</f>
        <v>38.42</v>
      </c>
      <c r="E20" s="136">
        <f>ROUND(VALUE(SUBSTITUTE(実質収支比率等に係る経年分析!I$47,"▲","-")),2)</f>
        <v>36.51</v>
      </c>
      <c r="F20" s="136">
        <f>ROUND(VALUE(SUBSTITUTE(実質収支比率等に係る経年分析!J$47,"▲","-")),2)</f>
        <v>37.380000000000003</v>
      </c>
    </row>
    <row r="21" spans="1:11" x14ac:dyDescent="0.15">
      <c r="A21" s="136" t="s">
        <v>44</v>
      </c>
      <c r="B21" s="136">
        <f>IF(ISNUMBER(VALUE(SUBSTITUTE(実質収支比率等に係る経年分析!F$49,"▲","-"))),ROUND(VALUE(SUBSTITUTE(実質収支比率等に係る経年分析!F$49,"▲","-")),2),NA())</f>
        <v>0.74</v>
      </c>
      <c r="C21" s="136">
        <f>IF(ISNUMBER(VALUE(SUBSTITUTE(実質収支比率等に係る経年分析!G$49,"▲","-"))),ROUND(VALUE(SUBSTITUTE(実質収支比率等に係る経年分析!G$49,"▲","-")),2),NA())</f>
        <v>-1.22</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3.29</v>
      </c>
      <c r="F21" s="136">
        <f>IF(ISNUMBER(VALUE(SUBSTITUTE(実質収支比率等に係る経年分析!J$49,"▲","-"))),ROUND(VALUE(SUBSTITUTE(実質収支比率等に係る経年分析!J$49,"▲","-")),2),NA())</f>
        <v>1.1499999999999999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x14ac:dyDescent="0.15">
      <c r="A34" s="137" t="str">
        <f>IF(連結実質赤字比率に係る赤字・黒字の構成分析!C$36="",NA(),連結実質赤字比率に係る赤字・黒字の構成分析!C$36)</f>
        <v>国民健康保険事業</v>
      </c>
      <c r="B34" s="137">
        <f>IF(ROUND(VALUE(SUBSTITUTE(連結実質赤字比率に係る赤字・黒字の構成分析!F$36,"▲", "-")), 2) &lt; 0, ABS(ROUND(VALUE(SUBSTITUTE(連結実質赤字比率に係る赤字・黒字の構成分析!F$36,"▲", "-")), 2)), NA())</f>
        <v>8.7899999999999991</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12.16</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7.86</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4.58</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2.1800000000000002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2.2999999999999998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247</v>
      </c>
      <c r="E42" s="138"/>
      <c r="F42" s="138"/>
      <c r="G42" s="138">
        <f>'実質公債費比率（分子）の構造'!L$52</f>
        <v>262</v>
      </c>
      <c r="H42" s="138"/>
      <c r="I42" s="138"/>
      <c r="J42" s="138">
        <f>'実質公債費比率（分子）の構造'!M$52</f>
        <v>276</v>
      </c>
      <c r="K42" s="138"/>
      <c r="L42" s="138"/>
      <c r="M42" s="138">
        <f>'実質公債費比率（分子）の構造'!N$52</f>
        <v>264</v>
      </c>
      <c r="N42" s="138"/>
      <c r="O42" s="138"/>
      <c r="P42" s="138">
        <f>'実質公債費比率（分子）の構造'!O$52</f>
        <v>259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v>
      </c>
      <c r="C44" s="138"/>
      <c r="D44" s="138"/>
      <c r="E44" s="138">
        <f>'実質公債費比率（分子）の構造'!L$50</f>
        <v>1</v>
      </c>
      <c r="F44" s="138"/>
      <c r="G44" s="138"/>
      <c r="H44" s="138">
        <f>'実質公債費比率（分子）の構造'!M$50</f>
        <v>1</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27</v>
      </c>
      <c r="C45" s="138"/>
      <c r="D45" s="138"/>
      <c r="E45" s="138">
        <f>'実質公債費比率（分子）の構造'!L$49</f>
        <v>27</v>
      </c>
      <c r="F45" s="138"/>
      <c r="G45" s="138"/>
      <c r="H45" s="138">
        <f>'実質公債費比率（分子）の構造'!M$49</f>
        <v>22</v>
      </c>
      <c r="I45" s="138"/>
      <c r="J45" s="138"/>
      <c r="K45" s="138">
        <f>'実質公債費比率（分子）の構造'!N$49</f>
        <v>38</v>
      </c>
      <c r="L45" s="138"/>
      <c r="M45" s="138"/>
      <c r="N45" s="138">
        <f>'実質公債費比率（分子）の構造'!O$49</f>
        <v>40</v>
      </c>
      <c r="O45" s="138"/>
      <c r="P45" s="138"/>
    </row>
    <row r="46" spans="1:16" x14ac:dyDescent="0.15">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313</v>
      </c>
      <c r="C49" s="138"/>
      <c r="D49" s="138"/>
      <c r="E49" s="138">
        <f>'実質公債費比率（分子）の構造'!L$45</f>
        <v>323</v>
      </c>
      <c r="F49" s="138"/>
      <c r="G49" s="138"/>
      <c r="H49" s="138">
        <f>'実質公債費比率（分子）の構造'!M$45</f>
        <v>329</v>
      </c>
      <c r="I49" s="138"/>
      <c r="J49" s="138"/>
      <c r="K49" s="138">
        <f>'実質公債費比率（分子）の構造'!N$45</f>
        <v>282</v>
      </c>
      <c r="L49" s="138"/>
      <c r="M49" s="138"/>
      <c r="N49" s="138">
        <f>'実質公債費比率（分子）の構造'!O$45</f>
        <v>293</v>
      </c>
      <c r="O49" s="138"/>
      <c r="P49" s="138"/>
    </row>
    <row r="50" spans="1:16" x14ac:dyDescent="0.15">
      <c r="A50" s="138" t="s">
        <v>59</v>
      </c>
      <c r="B50" s="138" t="e">
        <f>NA()</f>
        <v>#N/A</v>
      </c>
      <c r="C50" s="138">
        <f>IF(ISNUMBER('実質公債費比率（分子）の構造'!K$53),'実質公債費比率（分子）の構造'!K$53,NA())</f>
        <v>97</v>
      </c>
      <c r="D50" s="138" t="e">
        <f>NA()</f>
        <v>#N/A</v>
      </c>
      <c r="E50" s="138" t="e">
        <f>NA()</f>
        <v>#N/A</v>
      </c>
      <c r="F50" s="138">
        <f>IF(ISNUMBER('実質公債費比率（分子）の構造'!L$53),'実質公債費比率（分子）の構造'!L$53,NA())</f>
        <v>89</v>
      </c>
      <c r="G50" s="138" t="e">
        <f>NA()</f>
        <v>#N/A</v>
      </c>
      <c r="H50" s="138" t="e">
        <f>NA()</f>
        <v>#N/A</v>
      </c>
      <c r="I50" s="138">
        <f>IF(ISNUMBER('実質公債費比率（分子）の構造'!M$53),'実質公債費比率（分子）の構造'!M$53,NA())</f>
        <v>76</v>
      </c>
      <c r="J50" s="138" t="e">
        <f>NA()</f>
        <v>#N/A</v>
      </c>
      <c r="K50" s="138" t="e">
        <f>NA()</f>
        <v>#N/A</v>
      </c>
      <c r="L50" s="138">
        <f>IF(ISNUMBER('実質公債費比率（分子）の構造'!N$53),'実質公債費比率（分子）の構造'!N$53,NA())</f>
        <v>56</v>
      </c>
      <c r="M50" s="138" t="e">
        <f>NA()</f>
        <v>#N/A</v>
      </c>
      <c r="N50" s="138" t="e">
        <f>NA()</f>
        <v>#N/A</v>
      </c>
      <c r="O50" s="138">
        <f>IF(ISNUMBER('実質公債費比率（分子）の構造'!O$53),'実質公債費比率（分子）の構造'!O$53,NA())</f>
        <v>74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2266</v>
      </c>
      <c r="E56" s="137"/>
      <c r="F56" s="137"/>
      <c r="G56" s="137">
        <f>'将来負担比率（分子）の構造'!J$52</f>
        <v>2167</v>
      </c>
      <c r="H56" s="137"/>
      <c r="I56" s="137"/>
      <c r="J56" s="137">
        <f>'将来負担比率（分子）の構造'!K$52</f>
        <v>2138</v>
      </c>
      <c r="K56" s="137"/>
      <c r="L56" s="137"/>
      <c r="M56" s="137">
        <f>'将来負担比率（分子）の構造'!L$52</f>
        <v>2079</v>
      </c>
      <c r="N56" s="137"/>
      <c r="O56" s="137"/>
      <c r="P56" s="137">
        <f>'将来負担比率（分子）の構造'!M$52</f>
        <v>2026</v>
      </c>
    </row>
    <row r="57" spans="1:16" x14ac:dyDescent="0.15">
      <c r="A57" s="137" t="s">
        <v>36</v>
      </c>
      <c r="B57" s="137"/>
      <c r="C57" s="137"/>
      <c r="D57" s="137">
        <f>'将来負担比率（分子）の構造'!I$51</f>
        <v>360</v>
      </c>
      <c r="E57" s="137"/>
      <c r="F57" s="137"/>
      <c r="G57" s="137">
        <f>'将来負担比率（分子）の構造'!J$51</f>
        <v>657</v>
      </c>
      <c r="H57" s="137"/>
      <c r="I57" s="137"/>
      <c r="J57" s="137">
        <f>'将来負担比率（分子）の構造'!K$51</f>
        <v>797</v>
      </c>
      <c r="K57" s="137"/>
      <c r="L57" s="137"/>
      <c r="M57" s="137">
        <f>'将来負担比率（分子）の構造'!L$51</f>
        <v>774</v>
      </c>
      <c r="N57" s="137"/>
      <c r="O57" s="137"/>
      <c r="P57" s="137">
        <f>'将来負担比率（分子）の構造'!M$51</f>
        <v>781</v>
      </c>
    </row>
    <row r="58" spans="1:16" x14ac:dyDescent="0.15">
      <c r="A58" s="137" t="s">
        <v>35</v>
      </c>
      <c r="B58" s="137"/>
      <c r="C58" s="137"/>
      <c r="D58" s="137">
        <f>'将来負担比率（分子）の構造'!I$50</f>
        <v>2638</v>
      </c>
      <c r="E58" s="137"/>
      <c r="F58" s="137"/>
      <c r="G58" s="137">
        <f>'将来負担比率（分子）の構造'!J$50</f>
        <v>2415</v>
      </c>
      <c r="H58" s="137"/>
      <c r="I58" s="137"/>
      <c r="J58" s="137">
        <f>'将来負担比率（分子）の構造'!K$50</f>
        <v>2383</v>
      </c>
      <c r="K58" s="137"/>
      <c r="L58" s="137"/>
      <c r="M58" s="137">
        <f>'将来負担比率（分子）の構造'!L$50</f>
        <v>2252</v>
      </c>
      <c r="N58" s="137"/>
      <c r="O58" s="137"/>
      <c r="P58" s="137">
        <f>'将来負担比率（分子）の構造'!M$50</f>
        <v>2368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f>'将来負担比率（分子）の構造'!J$48</f>
        <v>67</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470</v>
      </c>
      <c r="C62" s="137"/>
      <c r="D62" s="137"/>
      <c r="E62" s="137">
        <f>'将来負担比率（分子）の構造'!J$45</f>
        <v>446</v>
      </c>
      <c r="F62" s="137"/>
      <c r="G62" s="137"/>
      <c r="H62" s="137">
        <f>'将来負担比率（分子）の構造'!K$45</f>
        <v>431</v>
      </c>
      <c r="I62" s="137"/>
      <c r="J62" s="137"/>
      <c r="K62" s="137">
        <f>'将来負担比率（分子）の構造'!L$45</f>
        <v>368</v>
      </c>
      <c r="L62" s="137"/>
      <c r="M62" s="137"/>
      <c r="N62" s="137">
        <f>'将来負担比率（分子）の構造'!M$45</f>
        <v>417</v>
      </c>
      <c r="O62" s="137"/>
      <c r="P62" s="137"/>
    </row>
    <row r="63" spans="1:16" x14ac:dyDescent="0.15">
      <c r="A63" s="137" t="s">
        <v>28</v>
      </c>
      <c r="B63" s="137">
        <f>'将来負担比率（分子）の構造'!I$44</f>
        <v>177</v>
      </c>
      <c r="C63" s="137"/>
      <c r="D63" s="137"/>
      <c r="E63" s="137">
        <f>'将来負担比率（分子）の構造'!J$44</f>
        <v>180</v>
      </c>
      <c r="F63" s="137"/>
      <c r="G63" s="137"/>
      <c r="H63" s="137">
        <f>'将来負担比率（分子）の構造'!K$44</f>
        <v>163</v>
      </c>
      <c r="I63" s="137"/>
      <c r="J63" s="137"/>
      <c r="K63" s="137">
        <f>'将来負担比率（分子）の構造'!L$44</f>
        <v>138</v>
      </c>
      <c r="L63" s="137"/>
      <c r="M63" s="137"/>
      <c r="N63" s="137">
        <f>'将来負担比率（分子）の構造'!M$44</f>
        <v>124</v>
      </c>
      <c r="O63" s="137"/>
      <c r="P63" s="137"/>
    </row>
    <row r="64" spans="1:16" x14ac:dyDescent="0.15">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15">
      <c r="A65" s="137" t="s">
        <v>26</v>
      </c>
      <c r="B65" s="137">
        <f>'将来負担比率（分子）の構造'!I$42</f>
        <v>3</v>
      </c>
      <c r="C65" s="137"/>
      <c r="D65" s="137"/>
      <c r="E65" s="137">
        <f>'将来負担比率（分子）の構造'!J$42</f>
        <v>2</v>
      </c>
      <c r="F65" s="137"/>
      <c r="G65" s="137"/>
      <c r="H65" s="137">
        <f>'将来負担比率（分子）の構造'!K$42</f>
        <v>1</v>
      </c>
      <c r="I65" s="137"/>
      <c r="J65" s="137"/>
      <c r="K65" s="137">
        <f>'将来負担比率（分子）の構造'!L$42</f>
        <v>0</v>
      </c>
      <c r="L65" s="137"/>
      <c r="M65" s="137"/>
      <c r="N65" s="137" t="str">
        <f>'将来負担比率（分子）の構造'!M$42</f>
        <v>-</v>
      </c>
      <c r="O65" s="137"/>
      <c r="P65" s="137"/>
    </row>
    <row r="66" spans="1:16" x14ac:dyDescent="0.15">
      <c r="A66" s="137" t="s">
        <v>25</v>
      </c>
      <c r="B66" s="137">
        <f>'将来負担比率（分子）の構造'!I$41</f>
        <v>2621</v>
      </c>
      <c r="C66" s="137"/>
      <c r="D66" s="137"/>
      <c r="E66" s="137">
        <f>'将来負担比率（分子）の構造'!J$41</f>
        <v>2906</v>
      </c>
      <c r="F66" s="137"/>
      <c r="G66" s="137"/>
      <c r="H66" s="137">
        <f>'将来負担比率（分子）の構造'!K$41</f>
        <v>2959</v>
      </c>
      <c r="I66" s="137"/>
      <c r="J66" s="137"/>
      <c r="K66" s="137">
        <f>'将来負担比率（分子）の構造'!L$41</f>
        <v>2942</v>
      </c>
      <c r="L66" s="137"/>
      <c r="M66" s="137"/>
      <c r="N66" s="137">
        <f>'将来負担比率（分子）の構造'!M$41</f>
        <v>2858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452492</v>
      </c>
      <c r="S5" s="641"/>
      <c r="T5" s="641"/>
      <c r="U5" s="641"/>
      <c r="V5" s="641"/>
      <c r="W5" s="641"/>
      <c r="X5" s="641"/>
      <c r="Y5" s="688"/>
      <c r="Z5" s="701">
        <v>14.5</v>
      </c>
      <c r="AA5" s="701"/>
      <c r="AB5" s="701"/>
      <c r="AC5" s="701"/>
      <c r="AD5" s="702">
        <v>452492</v>
      </c>
      <c r="AE5" s="702"/>
      <c r="AF5" s="702"/>
      <c r="AG5" s="702"/>
      <c r="AH5" s="702"/>
      <c r="AI5" s="702"/>
      <c r="AJ5" s="702"/>
      <c r="AK5" s="702"/>
      <c r="AL5" s="689">
        <v>25</v>
      </c>
      <c r="AM5" s="658"/>
      <c r="AN5" s="658"/>
      <c r="AO5" s="690"/>
      <c r="AP5" s="677" t="s">
        <v>209</v>
      </c>
      <c r="AQ5" s="678"/>
      <c r="AR5" s="678"/>
      <c r="AS5" s="678"/>
      <c r="AT5" s="678"/>
      <c r="AU5" s="678"/>
      <c r="AV5" s="678"/>
      <c r="AW5" s="678"/>
      <c r="AX5" s="678"/>
      <c r="AY5" s="678"/>
      <c r="AZ5" s="678"/>
      <c r="BA5" s="678"/>
      <c r="BB5" s="678"/>
      <c r="BC5" s="678"/>
      <c r="BD5" s="678"/>
      <c r="BE5" s="678"/>
      <c r="BF5" s="679"/>
      <c r="BG5" s="590">
        <v>446218</v>
      </c>
      <c r="BH5" s="591"/>
      <c r="BI5" s="591"/>
      <c r="BJ5" s="591"/>
      <c r="BK5" s="591"/>
      <c r="BL5" s="591"/>
      <c r="BM5" s="591"/>
      <c r="BN5" s="592"/>
      <c r="BO5" s="643">
        <v>98.6</v>
      </c>
      <c r="BP5" s="643"/>
      <c r="BQ5" s="643"/>
      <c r="BR5" s="643"/>
      <c r="BS5" s="644">
        <v>2696</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23156</v>
      </c>
      <c r="S6" s="591"/>
      <c r="T6" s="591"/>
      <c r="U6" s="591"/>
      <c r="V6" s="591"/>
      <c r="W6" s="591"/>
      <c r="X6" s="591"/>
      <c r="Y6" s="592"/>
      <c r="Z6" s="643">
        <v>0.7</v>
      </c>
      <c r="AA6" s="643"/>
      <c r="AB6" s="643"/>
      <c r="AC6" s="643"/>
      <c r="AD6" s="644">
        <v>23156</v>
      </c>
      <c r="AE6" s="644"/>
      <c r="AF6" s="644"/>
      <c r="AG6" s="644"/>
      <c r="AH6" s="644"/>
      <c r="AI6" s="644"/>
      <c r="AJ6" s="644"/>
      <c r="AK6" s="644"/>
      <c r="AL6" s="613">
        <v>1.3</v>
      </c>
      <c r="AM6" s="645"/>
      <c r="AN6" s="645"/>
      <c r="AO6" s="646"/>
      <c r="AP6" s="587" t="s">
        <v>214</v>
      </c>
      <c r="AQ6" s="588"/>
      <c r="AR6" s="588"/>
      <c r="AS6" s="588"/>
      <c r="AT6" s="588"/>
      <c r="AU6" s="588"/>
      <c r="AV6" s="588"/>
      <c r="AW6" s="588"/>
      <c r="AX6" s="588"/>
      <c r="AY6" s="588"/>
      <c r="AZ6" s="588"/>
      <c r="BA6" s="588"/>
      <c r="BB6" s="588"/>
      <c r="BC6" s="588"/>
      <c r="BD6" s="588"/>
      <c r="BE6" s="588"/>
      <c r="BF6" s="589"/>
      <c r="BG6" s="590">
        <v>446218</v>
      </c>
      <c r="BH6" s="591"/>
      <c r="BI6" s="591"/>
      <c r="BJ6" s="591"/>
      <c r="BK6" s="591"/>
      <c r="BL6" s="591"/>
      <c r="BM6" s="591"/>
      <c r="BN6" s="592"/>
      <c r="BO6" s="643">
        <v>98.6</v>
      </c>
      <c r="BP6" s="643"/>
      <c r="BQ6" s="643"/>
      <c r="BR6" s="643"/>
      <c r="BS6" s="644">
        <v>2696</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54608</v>
      </c>
      <c r="CS6" s="591"/>
      <c r="CT6" s="591"/>
      <c r="CU6" s="591"/>
      <c r="CV6" s="591"/>
      <c r="CW6" s="591"/>
      <c r="CX6" s="591"/>
      <c r="CY6" s="592"/>
      <c r="CZ6" s="643">
        <v>1.8</v>
      </c>
      <c r="DA6" s="643"/>
      <c r="DB6" s="643"/>
      <c r="DC6" s="643"/>
      <c r="DD6" s="596" t="s">
        <v>216</v>
      </c>
      <c r="DE6" s="591"/>
      <c r="DF6" s="591"/>
      <c r="DG6" s="591"/>
      <c r="DH6" s="591"/>
      <c r="DI6" s="591"/>
      <c r="DJ6" s="591"/>
      <c r="DK6" s="591"/>
      <c r="DL6" s="591"/>
      <c r="DM6" s="591"/>
      <c r="DN6" s="591"/>
      <c r="DO6" s="591"/>
      <c r="DP6" s="592"/>
      <c r="DQ6" s="596">
        <v>54608</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365</v>
      </c>
      <c r="S7" s="591"/>
      <c r="T7" s="591"/>
      <c r="U7" s="591"/>
      <c r="V7" s="591"/>
      <c r="W7" s="591"/>
      <c r="X7" s="591"/>
      <c r="Y7" s="592"/>
      <c r="Z7" s="643">
        <v>0</v>
      </c>
      <c r="AA7" s="643"/>
      <c r="AB7" s="643"/>
      <c r="AC7" s="643"/>
      <c r="AD7" s="644">
        <v>365</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174435</v>
      </c>
      <c r="BH7" s="591"/>
      <c r="BI7" s="591"/>
      <c r="BJ7" s="591"/>
      <c r="BK7" s="591"/>
      <c r="BL7" s="591"/>
      <c r="BM7" s="591"/>
      <c r="BN7" s="592"/>
      <c r="BO7" s="643">
        <v>38.5</v>
      </c>
      <c r="BP7" s="643"/>
      <c r="BQ7" s="643"/>
      <c r="BR7" s="643"/>
      <c r="BS7" s="644">
        <v>2696</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790665</v>
      </c>
      <c r="CS7" s="591"/>
      <c r="CT7" s="591"/>
      <c r="CU7" s="591"/>
      <c r="CV7" s="591"/>
      <c r="CW7" s="591"/>
      <c r="CX7" s="591"/>
      <c r="CY7" s="592"/>
      <c r="CZ7" s="643">
        <v>26.4</v>
      </c>
      <c r="DA7" s="643"/>
      <c r="DB7" s="643"/>
      <c r="DC7" s="643"/>
      <c r="DD7" s="596">
        <v>3440</v>
      </c>
      <c r="DE7" s="591"/>
      <c r="DF7" s="591"/>
      <c r="DG7" s="591"/>
      <c r="DH7" s="591"/>
      <c r="DI7" s="591"/>
      <c r="DJ7" s="591"/>
      <c r="DK7" s="591"/>
      <c r="DL7" s="591"/>
      <c r="DM7" s="591"/>
      <c r="DN7" s="591"/>
      <c r="DO7" s="591"/>
      <c r="DP7" s="592"/>
      <c r="DQ7" s="596">
        <v>688804</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679</v>
      </c>
      <c r="S8" s="591"/>
      <c r="T8" s="591"/>
      <c r="U8" s="591"/>
      <c r="V8" s="591"/>
      <c r="W8" s="591"/>
      <c r="X8" s="591"/>
      <c r="Y8" s="592"/>
      <c r="Z8" s="643">
        <v>0</v>
      </c>
      <c r="AA8" s="643"/>
      <c r="AB8" s="643"/>
      <c r="AC8" s="643"/>
      <c r="AD8" s="644">
        <v>679</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7042</v>
      </c>
      <c r="BH8" s="591"/>
      <c r="BI8" s="591"/>
      <c r="BJ8" s="591"/>
      <c r="BK8" s="591"/>
      <c r="BL8" s="591"/>
      <c r="BM8" s="591"/>
      <c r="BN8" s="592"/>
      <c r="BO8" s="643">
        <v>1.6</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569736</v>
      </c>
      <c r="CS8" s="591"/>
      <c r="CT8" s="591"/>
      <c r="CU8" s="591"/>
      <c r="CV8" s="591"/>
      <c r="CW8" s="591"/>
      <c r="CX8" s="591"/>
      <c r="CY8" s="592"/>
      <c r="CZ8" s="643">
        <v>19</v>
      </c>
      <c r="DA8" s="643"/>
      <c r="DB8" s="643"/>
      <c r="DC8" s="643"/>
      <c r="DD8" s="596" t="s">
        <v>216</v>
      </c>
      <c r="DE8" s="591"/>
      <c r="DF8" s="591"/>
      <c r="DG8" s="591"/>
      <c r="DH8" s="591"/>
      <c r="DI8" s="591"/>
      <c r="DJ8" s="591"/>
      <c r="DK8" s="591"/>
      <c r="DL8" s="591"/>
      <c r="DM8" s="591"/>
      <c r="DN8" s="591"/>
      <c r="DO8" s="591"/>
      <c r="DP8" s="592"/>
      <c r="DQ8" s="596">
        <v>295316</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411</v>
      </c>
      <c r="S9" s="591"/>
      <c r="T9" s="591"/>
      <c r="U9" s="591"/>
      <c r="V9" s="591"/>
      <c r="W9" s="591"/>
      <c r="X9" s="591"/>
      <c r="Y9" s="592"/>
      <c r="Z9" s="643">
        <v>0</v>
      </c>
      <c r="AA9" s="643"/>
      <c r="AB9" s="643"/>
      <c r="AC9" s="643"/>
      <c r="AD9" s="644">
        <v>411</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151590</v>
      </c>
      <c r="BH9" s="591"/>
      <c r="BI9" s="591"/>
      <c r="BJ9" s="591"/>
      <c r="BK9" s="591"/>
      <c r="BL9" s="591"/>
      <c r="BM9" s="591"/>
      <c r="BN9" s="592"/>
      <c r="BO9" s="643">
        <v>33.5</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222321</v>
      </c>
      <c r="CS9" s="591"/>
      <c r="CT9" s="591"/>
      <c r="CU9" s="591"/>
      <c r="CV9" s="591"/>
      <c r="CW9" s="591"/>
      <c r="CX9" s="591"/>
      <c r="CY9" s="592"/>
      <c r="CZ9" s="643">
        <v>7.4</v>
      </c>
      <c r="DA9" s="643"/>
      <c r="DB9" s="643"/>
      <c r="DC9" s="643"/>
      <c r="DD9" s="596">
        <v>230</v>
      </c>
      <c r="DE9" s="591"/>
      <c r="DF9" s="591"/>
      <c r="DG9" s="591"/>
      <c r="DH9" s="591"/>
      <c r="DI9" s="591"/>
      <c r="DJ9" s="591"/>
      <c r="DK9" s="591"/>
      <c r="DL9" s="591"/>
      <c r="DM9" s="591"/>
      <c r="DN9" s="591"/>
      <c r="DO9" s="591"/>
      <c r="DP9" s="592"/>
      <c r="DQ9" s="596">
        <v>217725</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73682</v>
      </c>
      <c r="S10" s="591"/>
      <c r="T10" s="591"/>
      <c r="U10" s="591"/>
      <c r="V10" s="591"/>
      <c r="W10" s="591"/>
      <c r="X10" s="591"/>
      <c r="Y10" s="592"/>
      <c r="Z10" s="643">
        <v>2.4</v>
      </c>
      <c r="AA10" s="643"/>
      <c r="AB10" s="643"/>
      <c r="AC10" s="643"/>
      <c r="AD10" s="644">
        <v>73682</v>
      </c>
      <c r="AE10" s="644"/>
      <c r="AF10" s="644"/>
      <c r="AG10" s="644"/>
      <c r="AH10" s="644"/>
      <c r="AI10" s="644"/>
      <c r="AJ10" s="644"/>
      <c r="AK10" s="644"/>
      <c r="AL10" s="613">
        <v>4.0999999999999996</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9679</v>
      </c>
      <c r="BH10" s="591"/>
      <c r="BI10" s="591"/>
      <c r="BJ10" s="591"/>
      <c r="BK10" s="591"/>
      <c r="BL10" s="591"/>
      <c r="BM10" s="591"/>
      <c r="BN10" s="592"/>
      <c r="BO10" s="643">
        <v>2.1</v>
      </c>
      <c r="BP10" s="643"/>
      <c r="BQ10" s="643"/>
      <c r="BR10" s="643"/>
      <c r="BS10" s="596">
        <v>1613</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95</v>
      </c>
      <c r="CS10" s="591"/>
      <c r="CT10" s="591"/>
      <c r="CU10" s="591"/>
      <c r="CV10" s="591"/>
      <c r="CW10" s="591"/>
      <c r="CX10" s="591"/>
      <c r="CY10" s="592"/>
      <c r="CZ10" s="643">
        <v>0</v>
      </c>
      <c r="DA10" s="643"/>
      <c r="DB10" s="643"/>
      <c r="DC10" s="643"/>
      <c r="DD10" s="596" t="s">
        <v>111</v>
      </c>
      <c r="DE10" s="591"/>
      <c r="DF10" s="591"/>
      <c r="DG10" s="591"/>
      <c r="DH10" s="591"/>
      <c r="DI10" s="591"/>
      <c r="DJ10" s="591"/>
      <c r="DK10" s="591"/>
      <c r="DL10" s="591"/>
      <c r="DM10" s="591"/>
      <c r="DN10" s="591"/>
      <c r="DO10" s="591"/>
      <c r="DP10" s="592"/>
      <c r="DQ10" s="596">
        <v>95</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9913</v>
      </c>
      <c r="S11" s="591"/>
      <c r="T11" s="591"/>
      <c r="U11" s="591"/>
      <c r="V11" s="591"/>
      <c r="W11" s="591"/>
      <c r="X11" s="591"/>
      <c r="Y11" s="592"/>
      <c r="Z11" s="643">
        <v>0.3</v>
      </c>
      <c r="AA11" s="643"/>
      <c r="AB11" s="643"/>
      <c r="AC11" s="643"/>
      <c r="AD11" s="644">
        <v>9913</v>
      </c>
      <c r="AE11" s="644"/>
      <c r="AF11" s="644"/>
      <c r="AG11" s="644"/>
      <c r="AH11" s="644"/>
      <c r="AI11" s="644"/>
      <c r="AJ11" s="644"/>
      <c r="AK11" s="644"/>
      <c r="AL11" s="613">
        <v>0.5</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6124</v>
      </c>
      <c r="BH11" s="591"/>
      <c r="BI11" s="591"/>
      <c r="BJ11" s="591"/>
      <c r="BK11" s="591"/>
      <c r="BL11" s="591"/>
      <c r="BM11" s="591"/>
      <c r="BN11" s="592"/>
      <c r="BO11" s="643">
        <v>1.4</v>
      </c>
      <c r="BP11" s="643"/>
      <c r="BQ11" s="643"/>
      <c r="BR11" s="643"/>
      <c r="BS11" s="596">
        <v>1083</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85880</v>
      </c>
      <c r="CS11" s="591"/>
      <c r="CT11" s="591"/>
      <c r="CU11" s="591"/>
      <c r="CV11" s="591"/>
      <c r="CW11" s="591"/>
      <c r="CX11" s="591"/>
      <c r="CY11" s="592"/>
      <c r="CZ11" s="643">
        <v>2.9</v>
      </c>
      <c r="DA11" s="643"/>
      <c r="DB11" s="643"/>
      <c r="DC11" s="643"/>
      <c r="DD11" s="596">
        <v>26730</v>
      </c>
      <c r="DE11" s="591"/>
      <c r="DF11" s="591"/>
      <c r="DG11" s="591"/>
      <c r="DH11" s="591"/>
      <c r="DI11" s="591"/>
      <c r="DJ11" s="591"/>
      <c r="DK11" s="591"/>
      <c r="DL11" s="591"/>
      <c r="DM11" s="591"/>
      <c r="DN11" s="591"/>
      <c r="DO11" s="591"/>
      <c r="DP11" s="592"/>
      <c r="DQ11" s="596">
        <v>67342</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211835</v>
      </c>
      <c r="BH12" s="591"/>
      <c r="BI12" s="591"/>
      <c r="BJ12" s="591"/>
      <c r="BK12" s="591"/>
      <c r="BL12" s="591"/>
      <c r="BM12" s="591"/>
      <c r="BN12" s="592"/>
      <c r="BO12" s="643">
        <v>46.8</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154510</v>
      </c>
      <c r="CS12" s="591"/>
      <c r="CT12" s="591"/>
      <c r="CU12" s="591"/>
      <c r="CV12" s="591"/>
      <c r="CW12" s="591"/>
      <c r="CX12" s="591"/>
      <c r="CY12" s="592"/>
      <c r="CZ12" s="643">
        <v>5.2</v>
      </c>
      <c r="DA12" s="643"/>
      <c r="DB12" s="643"/>
      <c r="DC12" s="643"/>
      <c r="DD12" s="596">
        <v>15612</v>
      </c>
      <c r="DE12" s="591"/>
      <c r="DF12" s="591"/>
      <c r="DG12" s="591"/>
      <c r="DH12" s="591"/>
      <c r="DI12" s="591"/>
      <c r="DJ12" s="591"/>
      <c r="DK12" s="591"/>
      <c r="DL12" s="591"/>
      <c r="DM12" s="591"/>
      <c r="DN12" s="591"/>
      <c r="DO12" s="591"/>
      <c r="DP12" s="592"/>
      <c r="DQ12" s="596">
        <v>109192</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3980</v>
      </c>
      <c r="S13" s="591"/>
      <c r="T13" s="591"/>
      <c r="U13" s="591"/>
      <c r="V13" s="591"/>
      <c r="W13" s="591"/>
      <c r="X13" s="591"/>
      <c r="Y13" s="592"/>
      <c r="Z13" s="643">
        <v>0.1</v>
      </c>
      <c r="AA13" s="643"/>
      <c r="AB13" s="643"/>
      <c r="AC13" s="643"/>
      <c r="AD13" s="644">
        <v>3980</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211584</v>
      </c>
      <c r="BH13" s="591"/>
      <c r="BI13" s="591"/>
      <c r="BJ13" s="591"/>
      <c r="BK13" s="591"/>
      <c r="BL13" s="591"/>
      <c r="BM13" s="591"/>
      <c r="BN13" s="592"/>
      <c r="BO13" s="643">
        <v>46.8</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207763</v>
      </c>
      <c r="CS13" s="591"/>
      <c r="CT13" s="591"/>
      <c r="CU13" s="591"/>
      <c r="CV13" s="591"/>
      <c r="CW13" s="591"/>
      <c r="CX13" s="591"/>
      <c r="CY13" s="592"/>
      <c r="CZ13" s="643">
        <v>6.9</v>
      </c>
      <c r="DA13" s="643"/>
      <c r="DB13" s="643"/>
      <c r="DC13" s="643"/>
      <c r="DD13" s="596">
        <v>113512</v>
      </c>
      <c r="DE13" s="591"/>
      <c r="DF13" s="591"/>
      <c r="DG13" s="591"/>
      <c r="DH13" s="591"/>
      <c r="DI13" s="591"/>
      <c r="DJ13" s="591"/>
      <c r="DK13" s="591"/>
      <c r="DL13" s="591"/>
      <c r="DM13" s="591"/>
      <c r="DN13" s="591"/>
      <c r="DO13" s="591"/>
      <c r="DP13" s="592"/>
      <c r="DQ13" s="596">
        <v>158461</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10737</v>
      </c>
      <c r="BH14" s="591"/>
      <c r="BI14" s="591"/>
      <c r="BJ14" s="591"/>
      <c r="BK14" s="591"/>
      <c r="BL14" s="591"/>
      <c r="BM14" s="591"/>
      <c r="BN14" s="592"/>
      <c r="BO14" s="643">
        <v>2.4</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229020</v>
      </c>
      <c r="CS14" s="591"/>
      <c r="CT14" s="591"/>
      <c r="CU14" s="591"/>
      <c r="CV14" s="591"/>
      <c r="CW14" s="591"/>
      <c r="CX14" s="591"/>
      <c r="CY14" s="592"/>
      <c r="CZ14" s="643">
        <v>7.6</v>
      </c>
      <c r="DA14" s="643"/>
      <c r="DB14" s="643"/>
      <c r="DC14" s="643"/>
      <c r="DD14" s="596">
        <v>21146</v>
      </c>
      <c r="DE14" s="591"/>
      <c r="DF14" s="591"/>
      <c r="DG14" s="591"/>
      <c r="DH14" s="591"/>
      <c r="DI14" s="591"/>
      <c r="DJ14" s="591"/>
      <c r="DK14" s="591"/>
      <c r="DL14" s="591"/>
      <c r="DM14" s="591"/>
      <c r="DN14" s="591"/>
      <c r="DO14" s="591"/>
      <c r="DP14" s="592"/>
      <c r="DQ14" s="596">
        <v>209469</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393</v>
      </c>
      <c r="S15" s="591"/>
      <c r="T15" s="591"/>
      <c r="U15" s="591"/>
      <c r="V15" s="591"/>
      <c r="W15" s="591"/>
      <c r="X15" s="591"/>
      <c r="Y15" s="592"/>
      <c r="Z15" s="643">
        <v>0</v>
      </c>
      <c r="AA15" s="643"/>
      <c r="AB15" s="643"/>
      <c r="AC15" s="643"/>
      <c r="AD15" s="644">
        <v>393</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49211</v>
      </c>
      <c r="BH15" s="591"/>
      <c r="BI15" s="591"/>
      <c r="BJ15" s="591"/>
      <c r="BK15" s="591"/>
      <c r="BL15" s="591"/>
      <c r="BM15" s="591"/>
      <c r="BN15" s="592"/>
      <c r="BO15" s="643">
        <v>10.9</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384200</v>
      </c>
      <c r="CS15" s="591"/>
      <c r="CT15" s="591"/>
      <c r="CU15" s="591"/>
      <c r="CV15" s="591"/>
      <c r="CW15" s="591"/>
      <c r="CX15" s="591"/>
      <c r="CY15" s="592"/>
      <c r="CZ15" s="643">
        <v>12.8</v>
      </c>
      <c r="DA15" s="643"/>
      <c r="DB15" s="643"/>
      <c r="DC15" s="643"/>
      <c r="DD15" s="596">
        <v>91695</v>
      </c>
      <c r="DE15" s="591"/>
      <c r="DF15" s="591"/>
      <c r="DG15" s="591"/>
      <c r="DH15" s="591"/>
      <c r="DI15" s="591"/>
      <c r="DJ15" s="591"/>
      <c r="DK15" s="591"/>
      <c r="DL15" s="591"/>
      <c r="DM15" s="591"/>
      <c r="DN15" s="591"/>
      <c r="DO15" s="591"/>
      <c r="DP15" s="592"/>
      <c r="DQ15" s="596">
        <v>295927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1362139</v>
      </c>
      <c r="S16" s="591"/>
      <c r="T16" s="591"/>
      <c r="U16" s="591"/>
      <c r="V16" s="591"/>
      <c r="W16" s="591"/>
      <c r="X16" s="591"/>
      <c r="Y16" s="592"/>
      <c r="Z16" s="643">
        <v>43.6</v>
      </c>
      <c r="AA16" s="643"/>
      <c r="AB16" s="643"/>
      <c r="AC16" s="643"/>
      <c r="AD16" s="644">
        <v>1233652</v>
      </c>
      <c r="AE16" s="644"/>
      <c r="AF16" s="644"/>
      <c r="AG16" s="644"/>
      <c r="AH16" s="644"/>
      <c r="AI16" s="644"/>
      <c r="AJ16" s="644"/>
      <c r="AK16" s="644"/>
      <c r="AL16" s="613">
        <v>68</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7483</v>
      </c>
      <c r="CS16" s="591"/>
      <c r="CT16" s="591"/>
      <c r="CU16" s="591"/>
      <c r="CV16" s="591"/>
      <c r="CW16" s="591"/>
      <c r="CX16" s="591"/>
      <c r="CY16" s="592"/>
      <c r="CZ16" s="643">
        <v>0.2</v>
      </c>
      <c r="DA16" s="643"/>
      <c r="DB16" s="643"/>
      <c r="DC16" s="643"/>
      <c r="DD16" s="596" t="s">
        <v>111</v>
      </c>
      <c r="DE16" s="591"/>
      <c r="DF16" s="591"/>
      <c r="DG16" s="591"/>
      <c r="DH16" s="591"/>
      <c r="DI16" s="591"/>
      <c r="DJ16" s="591"/>
      <c r="DK16" s="591"/>
      <c r="DL16" s="591"/>
      <c r="DM16" s="591"/>
      <c r="DN16" s="591"/>
      <c r="DO16" s="591"/>
      <c r="DP16" s="592"/>
      <c r="DQ16" s="596">
        <v>6483</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1233652</v>
      </c>
      <c r="S17" s="591"/>
      <c r="T17" s="591"/>
      <c r="U17" s="591"/>
      <c r="V17" s="591"/>
      <c r="W17" s="591"/>
      <c r="X17" s="591"/>
      <c r="Y17" s="592"/>
      <c r="Z17" s="643">
        <v>39.5</v>
      </c>
      <c r="AA17" s="643"/>
      <c r="AB17" s="643"/>
      <c r="AC17" s="643"/>
      <c r="AD17" s="644">
        <v>1233652</v>
      </c>
      <c r="AE17" s="644"/>
      <c r="AF17" s="644"/>
      <c r="AG17" s="644"/>
      <c r="AH17" s="644"/>
      <c r="AI17" s="644"/>
      <c r="AJ17" s="644"/>
      <c r="AK17" s="644"/>
      <c r="AL17" s="613">
        <v>68</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293074</v>
      </c>
      <c r="CS17" s="591"/>
      <c r="CT17" s="591"/>
      <c r="CU17" s="591"/>
      <c r="CV17" s="591"/>
      <c r="CW17" s="591"/>
      <c r="CX17" s="591"/>
      <c r="CY17" s="592"/>
      <c r="CZ17" s="643">
        <v>9.8000000000000007</v>
      </c>
      <c r="DA17" s="643"/>
      <c r="DB17" s="643"/>
      <c r="DC17" s="643"/>
      <c r="DD17" s="596" t="s">
        <v>111</v>
      </c>
      <c r="DE17" s="591"/>
      <c r="DF17" s="591"/>
      <c r="DG17" s="591"/>
      <c r="DH17" s="591"/>
      <c r="DI17" s="591"/>
      <c r="DJ17" s="591"/>
      <c r="DK17" s="591"/>
      <c r="DL17" s="591"/>
      <c r="DM17" s="591"/>
      <c r="DN17" s="591"/>
      <c r="DO17" s="591"/>
      <c r="DP17" s="592"/>
      <c r="DQ17" s="596">
        <v>255652</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128444</v>
      </c>
      <c r="S18" s="591"/>
      <c r="T18" s="591"/>
      <c r="U18" s="591"/>
      <c r="V18" s="591"/>
      <c r="W18" s="591"/>
      <c r="X18" s="591"/>
      <c r="Y18" s="592"/>
      <c r="Z18" s="643">
        <v>4.0999999999999996</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v>43</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6274</v>
      </c>
      <c r="BH19" s="591"/>
      <c r="BI19" s="591"/>
      <c r="BJ19" s="591"/>
      <c r="BK19" s="591"/>
      <c r="BL19" s="591"/>
      <c r="BM19" s="591"/>
      <c r="BN19" s="592"/>
      <c r="BO19" s="643">
        <v>1.4</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1927210</v>
      </c>
      <c r="S20" s="591"/>
      <c r="T20" s="591"/>
      <c r="U20" s="591"/>
      <c r="V20" s="591"/>
      <c r="W20" s="591"/>
      <c r="X20" s="591"/>
      <c r="Y20" s="592"/>
      <c r="Z20" s="643">
        <v>61.7</v>
      </c>
      <c r="AA20" s="643"/>
      <c r="AB20" s="643"/>
      <c r="AC20" s="643"/>
      <c r="AD20" s="644">
        <v>1798723</v>
      </c>
      <c r="AE20" s="644"/>
      <c r="AF20" s="644"/>
      <c r="AG20" s="644"/>
      <c r="AH20" s="644"/>
      <c r="AI20" s="644"/>
      <c r="AJ20" s="644"/>
      <c r="AK20" s="644"/>
      <c r="AL20" s="613">
        <v>99.2</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6274</v>
      </c>
      <c r="BH20" s="591"/>
      <c r="BI20" s="591"/>
      <c r="BJ20" s="591"/>
      <c r="BK20" s="591"/>
      <c r="BL20" s="591"/>
      <c r="BM20" s="591"/>
      <c r="BN20" s="592"/>
      <c r="BO20" s="643">
        <v>1.4</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2999355</v>
      </c>
      <c r="CS20" s="591"/>
      <c r="CT20" s="591"/>
      <c r="CU20" s="591"/>
      <c r="CV20" s="591"/>
      <c r="CW20" s="591"/>
      <c r="CX20" s="591"/>
      <c r="CY20" s="592"/>
      <c r="CZ20" s="643">
        <v>100</v>
      </c>
      <c r="DA20" s="643"/>
      <c r="DB20" s="643"/>
      <c r="DC20" s="643"/>
      <c r="DD20" s="596">
        <v>272365</v>
      </c>
      <c r="DE20" s="591"/>
      <c r="DF20" s="591"/>
      <c r="DG20" s="591"/>
      <c r="DH20" s="591"/>
      <c r="DI20" s="591"/>
      <c r="DJ20" s="591"/>
      <c r="DK20" s="591"/>
      <c r="DL20" s="591"/>
      <c r="DM20" s="591"/>
      <c r="DN20" s="591"/>
      <c r="DO20" s="591"/>
      <c r="DP20" s="592"/>
      <c r="DQ20" s="596">
        <v>2359074</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t="s">
        <v>111</v>
      </c>
      <c r="S21" s="591"/>
      <c r="T21" s="591"/>
      <c r="U21" s="591"/>
      <c r="V21" s="591"/>
      <c r="W21" s="591"/>
      <c r="X21" s="591"/>
      <c r="Y21" s="592"/>
      <c r="Z21" s="643" t="s">
        <v>111</v>
      </c>
      <c r="AA21" s="643"/>
      <c r="AB21" s="643"/>
      <c r="AC21" s="643"/>
      <c r="AD21" s="644" t="s">
        <v>111</v>
      </c>
      <c r="AE21" s="644"/>
      <c r="AF21" s="644"/>
      <c r="AG21" s="644"/>
      <c r="AH21" s="644"/>
      <c r="AI21" s="644"/>
      <c r="AJ21" s="644"/>
      <c r="AK21" s="644"/>
      <c r="AL21" s="613" t="s">
        <v>111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6274</v>
      </c>
      <c r="BH21" s="591"/>
      <c r="BI21" s="591"/>
      <c r="BJ21" s="591"/>
      <c r="BK21" s="591"/>
      <c r="BL21" s="591"/>
      <c r="BM21" s="591"/>
      <c r="BN21" s="592"/>
      <c r="BO21" s="643">
        <v>1.4</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1658</v>
      </c>
      <c r="S22" s="591"/>
      <c r="T22" s="591"/>
      <c r="U22" s="591"/>
      <c r="V22" s="591"/>
      <c r="W22" s="591"/>
      <c r="X22" s="591"/>
      <c r="Y22" s="592"/>
      <c r="Z22" s="643">
        <v>0.1</v>
      </c>
      <c r="AA22" s="643"/>
      <c r="AB22" s="643"/>
      <c r="AC22" s="643"/>
      <c r="AD22" s="644" t="s">
        <v>111</v>
      </c>
      <c r="AE22" s="644"/>
      <c r="AF22" s="644"/>
      <c r="AG22" s="644"/>
      <c r="AH22" s="644"/>
      <c r="AI22" s="644"/>
      <c r="AJ22" s="644"/>
      <c r="AK22" s="644"/>
      <c r="AL22" s="613" t="s">
        <v>111</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81193</v>
      </c>
      <c r="S23" s="591"/>
      <c r="T23" s="591"/>
      <c r="U23" s="591"/>
      <c r="V23" s="591"/>
      <c r="W23" s="591"/>
      <c r="X23" s="591"/>
      <c r="Y23" s="592"/>
      <c r="Z23" s="643">
        <v>2.6</v>
      </c>
      <c r="AA23" s="643"/>
      <c r="AB23" s="643"/>
      <c r="AC23" s="643"/>
      <c r="AD23" s="644">
        <v>3224</v>
      </c>
      <c r="AE23" s="644"/>
      <c r="AF23" s="644"/>
      <c r="AG23" s="644"/>
      <c r="AH23" s="644"/>
      <c r="AI23" s="644"/>
      <c r="AJ23" s="644"/>
      <c r="AK23" s="644"/>
      <c r="AL23" s="613">
        <v>0.2</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3286</v>
      </c>
      <c r="S24" s="591"/>
      <c r="T24" s="591"/>
      <c r="U24" s="591"/>
      <c r="V24" s="591"/>
      <c r="W24" s="591"/>
      <c r="X24" s="591"/>
      <c r="Y24" s="592"/>
      <c r="Z24" s="643">
        <v>0.1</v>
      </c>
      <c r="AA24" s="643"/>
      <c r="AB24" s="643"/>
      <c r="AC24" s="643"/>
      <c r="AD24" s="644" t="s">
        <v>111</v>
      </c>
      <c r="AE24" s="644"/>
      <c r="AF24" s="644"/>
      <c r="AG24" s="644"/>
      <c r="AH24" s="644"/>
      <c r="AI24" s="644"/>
      <c r="AJ24" s="644"/>
      <c r="AK24" s="644"/>
      <c r="AL24" s="613" t="s">
        <v>111</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1042773</v>
      </c>
      <c r="CS24" s="641"/>
      <c r="CT24" s="641"/>
      <c r="CU24" s="641"/>
      <c r="CV24" s="641"/>
      <c r="CW24" s="641"/>
      <c r="CX24" s="641"/>
      <c r="CY24" s="688"/>
      <c r="CZ24" s="692">
        <v>34.799999999999997</v>
      </c>
      <c r="DA24" s="693"/>
      <c r="DB24" s="693"/>
      <c r="DC24" s="694"/>
      <c r="DD24" s="687">
        <v>824734</v>
      </c>
      <c r="DE24" s="641"/>
      <c r="DF24" s="641"/>
      <c r="DG24" s="641"/>
      <c r="DH24" s="641"/>
      <c r="DI24" s="641"/>
      <c r="DJ24" s="641"/>
      <c r="DK24" s="688"/>
      <c r="DL24" s="687">
        <v>819998</v>
      </c>
      <c r="DM24" s="641"/>
      <c r="DN24" s="641"/>
      <c r="DO24" s="641"/>
      <c r="DP24" s="641"/>
      <c r="DQ24" s="641"/>
      <c r="DR24" s="641"/>
      <c r="DS24" s="641"/>
      <c r="DT24" s="641"/>
      <c r="DU24" s="641"/>
      <c r="DV24" s="688"/>
      <c r="DW24" s="689">
        <v>43.4</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219495</v>
      </c>
      <c r="S25" s="591"/>
      <c r="T25" s="591"/>
      <c r="U25" s="591"/>
      <c r="V25" s="591"/>
      <c r="W25" s="591"/>
      <c r="X25" s="591"/>
      <c r="Y25" s="592"/>
      <c r="Z25" s="643">
        <v>7</v>
      </c>
      <c r="AA25" s="643"/>
      <c r="AB25" s="643"/>
      <c r="AC25" s="643"/>
      <c r="AD25" s="644" t="s">
        <v>111</v>
      </c>
      <c r="AE25" s="644"/>
      <c r="AF25" s="644"/>
      <c r="AG25" s="644"/>
      <c r="AH25" s="644"/>
      <c r="AI25" s="644"/>
      <c r="AJ25" s="644"/>
      <c r="AK25" s="644"/>
      <c r="AL25" s="613" t="s">
        <v>111</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522126</v>
      </c>
      <c r="CS25" s="609"/>
      <c r="CT25" s="609"/>
      <c r="CU25" s="609"/>
      <c r="CV25" s="609"/>
      <c r="CW25" s="609"/>
      <c r="CX25" s="609"/>
      <c r="CY25" s="610"/>
      <c r="CZ25" s="593">
        <v>17.399999999999999</v>
      </c>
      <c r="DA25" s="611"/>
      <c r="DB25" s="611"/>
      <c r="DC25" s="612"/>
      <c r="DD25" s="596">
        <v>494784</v>
      </c>
      <c r="DE25" s="609"/>
      <c r="DF25" s="609"/>
      <c r="DG25" s="609"/>
      <c r="DH25" s="609"/>
      <c r="DI25" s="609"/>
      <c r="DJ25" s="609"/>
      <c r="DK25" s="610"/>
      <c r="DL25" s="596">
        <v>491151</v>
      </c>
      <c r="DM25" s="609"/>
      <c r="DN25" s="609"/>
      <c r="DO25" s="609"/>
      <c r="DP25" s="609"/>
      <c r="DQ25" s="609"/>
      <c r="DR25" s="609"/>
      <c r="DS25" s="609"/>
      <c r="DT25" s="609"/>
      <c r="DU25" s="609"/>
      <c r="DV25" s="610"/>
      <c r="DW25" s="613">
        <v>26</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v>10285</v>
      </c>
      <c r="S26" s="591"/>
      <c r="T26" s="591"/>
      <c r="U26" s="591"/>
      <c r="V26" s="591"/>
      <c r="W26" s="591"/>
      <c r="X26" s="591"/>
      <c r="Y26" s="592"/>
      <c r="Z26" s="643">
        <v>0.3</v>
      </c>
      <c r="AA26" s="643"/>
      <c r="AB26" s="643"/>
      <c r="AC26" s="643"/>
      <c r="AD26" s="644">
        <v>10285</v>
      </c>
      <c r="AE26" s="644"/>
      <c r="AF26" s="644"/>
      <c r="AG26" s="644"/>
      <c r="AH26" s="644"/>
      <c r="AI26" s="644"/>
      <c r="AJ26" s="644"/>
      <c r="AK26" s="644"/>
      <c r="AL26" s="613">
        <v>0.6</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332437</v>
      </c>
      <c r="CS26" s="591"/>
      <c r="CT26" s="591"/>
      <c r="CU26" s="591"/>
      <c r="CV26" s="591"/>
      <c r="CW26" s="591"/>
      <c r="CX26" s="591"/>
      <c r="CY26" s="592"/>
      <c r="CZ26" s="593">
        <v>11.1</v>
      </c>
      <c r="DA26" s="611"/>
      <c r="DB26" s="611"/>
      <c r="DC26" s="612"/>
      <c r="DD26" s="596">
        <v>305271</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108429</v>
      </c>
      <c r="S27" s="591"/>
      <c r="T27" s="591"/>
      <c r="U27" s="591"/>
      <c r="V27" s="591"/>
      <c r="W27" s="591"/>
      <c r="X27" s="591"/>
      <c r="Y27" s="592"/>
      <c r="Z27" s="643">
        <v>3.5</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452492</v>
      </c>
      <c r="BH27" s="591"/>
      <c r="BI27" s="591"/>
      <c r="BJ27" s="591"/>
      <c r="BK27" s="591"/>
      <c r="BL27" s="591"/>
      <c r="BM27" s="591"/>
      <c r="BN27" s="592"/>
      <c r="BO27" s="643">
        <v>100</v>
      </c>
      <c r="BP27" s="643"/>
      <c r="BQ27" s="643"/>
      <c r="BR27" s="643"/>
      <c r="BS27" s="596">
        <v>2696</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227646</v>
      </c>
      <c r="CS27" s="609"/>
      <c r="CT27" s="609"/>
      <c r="CU27" s="609"/>
      <c r="CV27" s="609"/>
      <c r="CW27" s="609"/>
      <c r="CX27" s="609"/>
      <c r="CY27" s="610"/>
      <c r="CZ27" s="593">
        <v>7.6</v>
      </c>
      <c r="DA27" s="611"/>
      <c r="DB27" s="611"/>
      <c r="DC27" s="612"/>
      <c r="DD27" s="596">
        <v>74371</v>
      </c>
      <c r="DE27" s="609"/>
      <c r="DF27" s="609"/>
      <c r="DG27" s="609"/>
      <c r="DH27" s="609"/>
      <c r="DI27" s="609"/>
      <c r="DJ27" s="609"/>
      <c r="DK27" s="610"/>
      <c r="DL27" s="596">
        <v>73268</v>
      </c>
      <c r="DM27" s="609"/>
      <c r="DN27" s="609"/>
      <c r="DO27" s="609"/>
      <c r="DP27" s="609"/>
      <c r="DQ27" s="609"/>
      <c r="DR27" s="609"/>
      <c r="DS27" s="609"/>
      <c r="DT27" s="609"/>
      <c r="DU27" s="609"/>
      <c r="DV27" s="610"/>
      <c r="DW27" s="613">
        <v>3.9</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9631</v>
      </c>
      <c r="S28" s="591"/>
      <c r="T28" s="591"/>
      <c r="U28" s="591"/>
      <c r="V28" s="591"/>
      <c r="W28" s="591"/>
      <c r="X28" s="591"/>
      <c r="Y28" s="592"/>
      <c r="Z28" s="643">
        <v>0.3</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293001</v>
      </c>
      <c r="CS28" s="591"/>
      <c r="CT28" s="591"/>
      <c r="CU28" s="591"/>
      <c r="CV28" s="591"/>
      <c r="CW28" s="591"/>
      <c r="CX28" s="591"/>
      <c r="CY28" s="592"/>
      <c r="CZ28" s="593">
        <v>9.8000000000000007</v>
      </c>
      <c r="DA28" s="611"/>
      <c r="DB28" s="611"/>
      <c r="DC28" s="612"/>
      <c r="DD28" s="596">
        <v>255579</v>
      </c>
      <c r="DE28" s="591"/>
      <c r="DF28" s="591"/>
      <c r="DG28" s="591"/>
      <c r="DH28" s="591"/>
      <c r="DI28" s="591"/>
      <c r="DJ28" s="591"/>
      <c r="DK28" s="592"/>
      <c r="DL28" s="596">
        <v>255579</v>
      </c>
      <c r="DM28" s="591"/>
      <c r="DN28" s="591"/>
      <c r="DO28" s="591"/>
      <c r="DP28" s="591"/>
      <c r="DQ28" s="591"/>
      <c r="DR28" s="591"/>
      <c r="DS28" s="591"/>
      <c r="DT28" s="591"/>
      <c r="DU28" s="591"/>
      <c r="DV28" s="592"/>
      <c r="DW28" s="613">
        <v>13.5</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425076</v>
      </c>
      <c r="S29" s="591"/>
      <c r="T29" s="591"/>
      <c r="U29" s="591"/>
      <c r="V29" s="591"/>
      <c r="W29" s="591"/>
      <c r="X29" s="591"/>
      <c r="Y29" s="592"/>
      <c r="Z29" s="643">
        <v>13.6</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289</v>
      </c>
      <c r="CG29" s="624"/>
      <c r="CH29" s="624"/>
      <c r="CI29" s="624"/>
      <c r="CJ29" s="624"/>
      <c r="CK29" s="624"/>
      <c r="CL29" s="624"/>
      <c r="CM29" s="624"/>
      <c r="CN29" s="624"/>
      <c r="CO29" s="624"/>
      <c r="CP29" s="624"/>
      <c r="CQ29" s="625"/>
      <c r="CR29" s="590">
        <v>292982</v>
      </c>
      <c r="CS29" s="609"/>
      <c r="CT29" s="609"/>
      <c r="CU29" s="609"/>
      <c r="CV29" s="609"/>
      <c r="CW29" s="609"/>
      <c r="CX29" s="609"/>
      <c r="CY29" s="610"/>
      <c r="CZ29" s="593">
        <v>9.8000000000000007</v>
      </c>
      <c r="DA29" s="611"/>
      <c r="DB29" s="611"/>
      <c r="DC29" s="612"/>
      <c r="DD29" s="596">
        <v>255560</v>
      </c>
      <c r="DE29" s="609"/>
      <c r="DF29" s="609"/>
      <c r="DG29" s="609"/>
      <c r="DH29" s="609"/>
      <c r="DI29" s="609"/>
      <c r="DJ29" s="609"/>
      <c r="DK29" s="610"/>
      <c r="DL29" s="596">
        <v>255560</v>
      </c>
      <c r="DM29" s="609"/>
      <c r="DN29" s="609"/>
      <c r="DO29" s="609"/>
      <c r="DP29" s="609"/>
      <c r="DQ29" s="609"/>
      <c r="DR29" s="609"/>
      <c r="DS29" s="609"/>
      <c r="DT29" s="609"/>
      <c r="DU29" s="609"/>
      <c r="DV29" s="610"/>
      <c r="DW29" s="613">
        <v>13.5</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51894</v>
      </c>
      <c r="S30" s="591"/>
      <c r="T30" s="591"/>
      <c r="U30" s="591"/>
      <c r="V30" s="591"/>
      <c r="W30" s="591"/>
      <c r="X30" s="591"/>
      <c r="Y30" s="592"/>
      <c r="Z30" s="643">
        <v>1.7</v>
      </c>
      <c r="AA30" s="643"/>
      <c r="AB30" s="643"/>
      <c r="AC30" s="643"/>
      <c r="AD30" s="644" t="s">
        <v>111</v>
      </c>
      <c r="AE30" s="644"/>
      <c r="AF30" s="644"/>
      <c r="AG30" s="644"/>
      <c r="AH30" s="644"/>
      <c r="AI30" s="644"/>
      <c r="AJ30" s="644"/>
      <c r="AK30" s="644"/>
      <c r="AL30" s="613" t="s">
        <v>111</v>
      </c>
      <c r="AM30" s="645"/>
      <c r="AN30" s="645"/>
      <c r="AO30" s="646"/>
      <c r="AP30" s="668" t="s">
        <v>291</v>
      </c>
      <c r="AQ30" s="669"/>
      <c r="AR30" s="669"/>
      <c r="AS30" s="669"/>
      <c r="AT30" s="674" t="s">
        <v>292</v>
      </c>
      <c r="AU30" s="184"/>
      <c r="AV30" s="184"/>
      <c r="AW30" s="184"/>
      <c r="AX30" s="677" t="s">
        <v>170</v>
      </c>
      <c r="AY30" s="678"/>
      <c r="AZ30" s="678"/>
      <c r="BA30" s="678"/>
      <c r="BB30" s="678"/>
      <c r="BC30" s="678"/>
      <c r="BD30" s="678"/>
      <c r="BE30" s="678"/>
      <c r="BF30" s="679"/>
      <c r="BG30" s="656">
        <v>97.6</v>
      </c>
      <c r="BH30" s="657"/>
      <c r="BI30" s="657"/>
      <c r="BJ30" s="657"/>
      <c r="BK30" s="657"/>
      <c r="BL30" s="657"/>
      <c r="BM30" s="658">
        <v>87.3</v>
      </c>
      <c r="BN30" s="657"/>
      <c r="BO30" s="657"/>
      <c r="BP30" s="657"/>
      <c r="BQ30" s="659"/>
      <c r="BR30" s="656">
        <v>97</v>
      </c>
      <c r="BS30" s="657"/>
      <c r="BT30" s="657"/>
      <c r="BU30" s="657"/>
      <c r="BV30" s="657"/>
      <c r="BW30" s="657"/>
      <c r="BX30" s="658">
        <v>86.2</v>
      </c>
      <c r="BY30" s="657"/>
      <c r="BZ30" s="657"/>
      <c r="CA30" s="657"/>
      <c r="CB30" s="659"/>
      <c r="CD30" s="662"/>
      <c r="CE30" s="663"/>
      <c r="CF30" s="627" t="s">
        <v>293</v>
      </c>
      <c r="CG30" s="624"/>
      <c r="CH30" s="624"/>
      <c r="CI30" s="624"/>
      <c r="CJ30" s="624"/>
      <c r="CK30" s="624"/>
      <c r="CL30" s="624"/>
      <c r="CM30" s="624"/>
      <c r="CN30" s="624"/>
      <c r="CO30" s="624"/>
      <c r="CP30" s="624"/>
      <c r="CQ30" s="625"/>
      <c r="CR30" s="590">
        <v>260746</v>
      </c>
      <c r="CS30" s="591"/>
      <c r="CT30" s="591"/>
      <c r="CU30" s="591"/>
      <c r="CV30" s="591"/>
      <c r="CW30" s="591"/>
      <c r="CX30" s="591"/>
      <c r="CY30" s="592"/>
      <c r="CZ30" s="593">
        <v>8.6999999999999993</v>
      </c>
      <c r="DA30" s="611"/>
      <c r="DB30" s="611"/>
      <c r="DC30" s="612"/>
      <c r="DD30" s="596">
        <v>234458</v>
      </c>
      <c r="DE30" s="591"/>
      <c r="DF30" s="591"/>
      <c r="DG30" s="591"/>
      <c r="DH30" s="591"/>
      <c r="DI30" s="591"/>
      <c r="DJ30" s="591"/>
      <c r="DK30" s="592"/>
      <c r="DL30" s="596">
        <v>234458</v>
      </c>
      <c r="DM30" s="591"/>
      <c r="DN30" s="591"/>
      <c r="DO30" s="591"/>
      <c r="DP30" s="591"/>
      <c r="DQ30" s="591"/>
      <c r="DR30" s="591"/>
      <c r="DS30" s="591"/>
      <c r="DT30" s="591"/>
      <c r="DU30" s="591"/>
      <c r="DV30" s="592"/>
      <c r="DW30" s="613">
        <v>12.4</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64833</v>
      </c>
      <c r="S31" s="591"/>
      <c r="T31" s="591"/>
      <c r="U31" s="591"/>
      <c r="V31" s="591"/>
      <c r="W31" s="591"/>
      <c r="X31" s="591"/>
      <c r="Y31" s="592"/>
      <c r="Z31" s="643">
        <v>2.1</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96.2</v>
      </c>
      <c r="BH31" s="609"/>
      <c r="BI31" s="609"/>
      <c r="BJ31" s="609"/>
      <c r="BK31" s="609"/>
      <c r="BL31" s="609"/>
      <c r="BM31" s="645">
        <v>82.2</v>
      </c>
      <c r="BN31" s="655"/>
      <c r="BO31" s="655"/>
      <c r="BP31" s="655"/>
      <c r="BQ31" s="619"/>
      <c r="BR31" s="654">
        <v>95.1</v>
      </c>
      <c r="BS31" s="609"/>
      <c r="BT31" s="609"/>
      <c r="BU31" s="609"/>
      <c r="BV31" s="609"/>
      <c r="BW31" s="609"/>
      <c r="BX31" s="645">
        <v>80.400000000000006</v>
      </c>
      <c r="BY31" s="655"/>
      <c r="BZ31" s="655"/>
      <c r="CA31" s="655"/>
      <c r="CB31" s="619"/>
      <c r="CD31" s="662"/>
      <c r="CE31" s="663"/>
      <c r="CF31" s="627" t="s">
        <v>297</v>
      </c>
      <c r="CG31" s="624"/>
      <c r="CH31" s="624"/>
      <c r="CI31" s="624"/>
      <c r="CJ31" s="624"/>
      <c r="CK31" s="624"/>
      <c r="CL31" s="624"/>
      <c r="CM31" s="624"/>
      <c r="CN31" s="624"/>
      <c r="CO31" s="624"/>
      <c r="CP31" s="624"/>
      <c r="CQ31" s="625"/>
      <c r="CR31" s="590">
        <v>32236</v>
      </c>
      <c r="CS31" s="609"/>
      <c r="CT31" s="609"/>
      <c r="CU31" s="609"/>
      <c r="CV31" s="609"/>
      <c r="CW31" s="609"/>
      <c r="CX31" s="609"/>
      <c r="CY31" s="610"/>
      <c r="CZ31" s="593">
        <v>1.1000000000000001</v>
      </c>
      <c r="DA31" s="611"/>
      <c r="DB31" s="611"/>
      <c r="DC31" s="612"/>
      <c r="DD31" s="596">
        <v>21102</v>
      </c>
      <c r="DE31" s="609"/>
      <c r="DF31" s="609"/>
      <c r="DG31" s="609"/>
      <c r="DH31" s="609"/>
      <c r="DI31" s="609"/>
      <c r="DJ31" s="609"/>
      <c r="DK31" s="610"/>
      <c r="DL31" s="596">
        <v>21102</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46250</v>
      </c>
      <c r="S32" s="591"/>
      <c r="T32" s="591"/>
      <c r="U32" s="591"/>
      <c r="V32" s="591"/>
      <c r="W32" s="591"/>
      <c r="X32" s="591"/>
      <c r="Y32" s="592"/>
      <c r="Z32" s="643">
        <v>1.5</v>
      </c>
      <c r="AA32" s="643"/>
      <c r="AB32" s="643"/>
      <c r="AC32" s="643"/>
      <c r="AD32" s="644">
        <v>899</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98.2</v>
      </c>
      <c r="BH32" s="575"/>
      <c r="BI32" s="575"/>
      <c r="BJ32" s="575"/>
      <c r="BK32" s="575"/>
      <c r="BL32" s="575"/>
      <c r="BM32" s="638">
        <v>89</v>
      </c>
      <c r="BN32" s="575"/>
      <c r="BO32" s="575"/>
      <c r="BP32" s="575"/>
      <c r="BQ32" s="632"/>
      <c r="BR32" s="653">
        <v>97.9</v>
      </c>
      <c r="BS32" s="575"/>
      <c r="BT32" s="575"/>
      <c r="BU32" s="575"/>
      <c r="BV32" s="575"/>
      <c r="BW32" s="575"/>
      <c r="BX32" s="638">
        <v>88.1</v>
      </c>
      <c r="BY32" s="575"/>
      <c r="BZ32" s="575"/>
      <c r="CA32" s="575"/>
      <c r="CB32" s="632"/>
      <c r="CD32" s="664"/>
      <c r="CE32" s="665"/>
      <c r="CF32" s="627" t="s">
        <v>300</v>
      </c>
      <c r="CG32" s="624"/>
      <c r="CH32" s="624"/>
      <c r="CI32" s="624"/>
      <c r="CJ32" s="624"/>
      <c r="CK32" s="624"/>
      <c r="CL32" s="624"/>
      <c r="CM32" s="624"/>
      <c r="CN32" s="624"/>
      <c r="CO32" s="624"/>
      <c r="CP32" s="624"/>
      <c r="CQ32" s="625"/>
      <c r="CR32" s="590">
        <v>19</v>
      </c>
      <c r="CS32" s="591"/>
      <c r="CT32" s="591"/>
      <c r="CU32" s="591"/>
      <c r="CV32" s="591"/>
      <c r="CW32" s="591"/>
      <c r="CX32" s="591"/>
      <c r="CY32" s="592"/>
      <c r="CZ32" s="593">
        <v>0</v>
      </c>
      <c r="DA32" s="611"/>
      <c r="DB32" s="611"/>
      <c r="DC32" s="612"/>
      <c r="DD32" s="596">
        <v>19</v>
      </c>
      <c r="DE32" s="591"/>
      <c r="DF32" s="591"/>
      <c r="DG32" s="591"/>
      <c r="DH32" s="591"/>
      <c r="DI32" s="591"/>
      <c r="DJ32" s="591"/>
      <c r="DK32" s="592"/>
      <c r="DL32" s="596">
        <v>19</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176200</v>
      </c>
      <c r="S33" s="591"/>
      <c r="T33" s="591"/>
      <c r="U33" s="591"/>
      <c r="V33" s="591"/>
      <c r="W33" s="591"/>
      <c r="X33" s="591"/>
      <c r="Y33" s="592"/>
      <c r="Z33" s="643">
        <v>5.6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1676734</v>
      </c>
      <c r="CS33" s="609"/>
      <c r="CT33" s="609"/>
      <c r="CU33" s="609"/>
      <c r="CV33" s="609"/>
      <c r="CW33" s="609"/>
      <c r="CX33" s="609"/>
      <c r="CY33" s="610"/>
      <c r="CZ33" s="593">
        <v>55.9</v>
      </c>
      <c r="DA33" s="611"/>
      <c r="DB33" s="611"/>
      <c r="DC33" s="612"/>
      <c r="DD33" s="596">
        <v>1399446</v>
      </c>
      <c r="DE33" s="609"/>
      <c r="DF33" s="609"/>
      <c r="DG33" s="609"/>
      <c r="DH33" s="609"/>
      <c r="DI33" s="609"/>
      <c r="DJ33" s="609"/>
      <c r="DK33" s="610"/>
      <c r="DL33" s="596">
        <v>973089</v>
      </c>
      <c r="DM33" s="609"/>
      <c r="DN33" s="609"/>
      <c r="DO33" s="609"/>
      <c r="DP33" s="609"/>
      <c r="DQ33" s="609"/>
      <c r="DR33" s="609"/>
      <c r="DS33" s="609"/>
      <c r="DT33" s="609"/>
      <c r="DU33" s="609"/>
      <c r="DV33" s="610"/>
      <c r="DW33" s="613">
        <v>51.5</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712216</v>
      </c>
      <c r="CS34" s="591"/>
      <c r="CT34" s="591"/>
      <c r="CU34" s="591"/>
      <c r="CV34" s="591"/>
      <c r="CW34" s="591"/>
      <c r="CX34" s="591"/>
      <c r="CY34" s="592"/>
      <c r="CZ34" s="593">
        <v>23.7</v>
      </c>
      <c r="DA34" s="611"/>
      <c r="DB34" s="611"/>
      <c r="DC34" s="612"/>
      <c r="DD34" s="596">
        <v>620356</v>
      </c>
      <c r="DE34" s="591"/>
      <c r="DF34" s="591"/>
      <c r="DG34" s="591"/>
      <c r="DH34" s="591"/>
      <c r="DI34" s="591"/>
      <c r="DJ34" s="591"/>
      <c r="DK34" s="592"/>
      <c r="DL34" s="596">
        <v>445065</v>
      </c>
      <c r="DM34" s="591"/>
      <c r="DN34" s="591"/>
      <c r="DO34" s="591"/>
      <c r="DP34" s="591"/>
      <c r="DQ34" s="591"/>
      <c r="DR34" s="591"/>
      <c r="DS34" s="591"/>
      <c r="DT34" s="591"/>
      <c r="DU34" s="591"/>
      <c r="DV34" s="592"/>
      <c r="DW34" s="613">
        <v>23.6</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76600</v>
      </c>
      <c r="S35" s="591"/>
      <c r="T35" s="591"/>
      <c r="U35" s="591"/>
      <c r="V35" s="591"/>
      <c r="W35" s="591"/>
      <c r="X35" s="591"/>
      <c r="Y35" s="592"/>
      <c r="Z35" s="643">
        <v>2.5</v>
      </c>
      <c r="AA35" s="643"/>
      <c r="AB35" s="643"/>
      <c r="AC35" s="643"/>
      <c r="AD35" s="644" t="s">
        <v>111</v>
      </c>
      <c r="AE35" s="644"/>
      <c r="AF35" s="644"/>
      <c r="AG35" s="644"/>
      <c r="AH35" s="644"/>
      <c r="AI35" s="644"/>
      <c r="AJ35" s="644"/>
      <c r="AK35" s="644"/>
      <c r="AL35" s="613" t="s">
        <v>111</v>
      </c>
      <c r="AM35" s="645"/>
      <c r="AN35" s="645"/>
      <c r="AO35" s="646"/>
      <c r="AP35" s="188"/>
      <c r="AQ35" s="647" t="s">
        <v>308</v>
      </c>
      <c r="AR35" s="648"/>
      <c r="AS35" s="648"/>
      <c r="AT35" s="648"/>
      <c r="AU35" s="648"/>
      <c r="AV35" s="648"/>
      <c r="AW35" s="648"/>
      <c r="AX35" s="648"/>
      <c r="AY35" s="649"/>
      <c r="AZ35" s="640">
        <v>228639</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28634</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30174</v>
      </c>
      <c r="CS35" s="609"/>
      <c r="CT35" s="609"/>
      <c r="CU35" s="609"/>
      <c r="CV35" s="609"/>
      <c r="CW35" s="609"/>
      <c r="CX35" s="609"/>
      <c r="CY35" s="610"/>
      <c r="CZ35" s="593">
        <v>1</v>
      </c>
      <c r="DA35" s="611"/>
      <c r="DB35" s="611"/>
      <c r="DC35" s="612"/>
      <c r="DD35" s="596">
        <v>22079</v>
      </c>
      <c r="DE35" s="609"/>
      <c r="DF35" s="609"/>
      <c r="DG35" s="609"/>
      <c r="DH35" s="609"/>
      <c r="DI35" s="609"/>
      <c r="DJ35" s="609"/>
      <c r="DK35" s="610"/>
      <c r="DL35" s="596">
        <v>14344</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3125440</v>
      </c>
      <c r="S36" s="631"/>
      <c r="T36" s="631"/>
      <c r="U36" s="631"/>
      <c r="V36" s="631"/>
      <c r="W36" s="631"/>
      <c r="X36" s="631"/>
      <c r="Y36" s="634"/>
      <c r="Z36" s="635">
        <v>100</v>
      </c>
      <c r="AA36" s="635"/>
      <c r="AB36" s="635"/>
      <c r="AC36" s="635"/>
      <c r="AD36" s="636">
        <v>1813131</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t="s">
        <v>313</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15084</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669278</v>
      </c>
      <c r="CS36" s="591"/>
      <c r="CT36" s="591"/>
      <c r="CU36" s="591"/>
      <c r="CV36" s="591"/>
      <c r="CW36" s="591"/>
      <c r="CX36" s="591"/>
      <c r="CY36" s="592"/>
      <c r="CZ36" s="593">
        <v>22.3</v>
      </c>
      <c r="DA36" s="611"/>
      <c r="DB36" s="611"/>
      <c r="DC36" s="612"/>
      <c r="DD36" s="596">
        <v>596306</v>
      </c>
      <c r="DE36" s="591"/>
      <c r="DF36" s="591"/>
      <c r="DG36" s="591"/>
      <c r="DH36" s="591"/>
      <c r="DI36" s="591"/>
      <c r="DJ36" s="591"/>
      <c r="DK36" s="592"/>
      <c r="DL36" s="596">
        <v>375797</v>
      </c>
      <c r="DM36" s="591"/>
      <c r="DN36" s="591"/>
      <c r="DO36" s="591"/>
      <c r="DP36" s="591"/>
      <c r="DQ36" s="591"/>
      <c r="DR36" s="591"/>
      <c r="DS36" s="591"/>
      <c r="DT36" s="591"/>
      <c r="DU36" s="591"/>
      <c r="DV36" s="592"/>
      <c r="DW36" s="613">
        <v>19.899999999999999</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t="s">
        <v>313</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856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266098</v>
      </c>
      <c r="CS37" s="609"/>
      <c r="CT37" s="609"/>
      <c r="CU37" s="609"/>
      <c r="CV37" s="609"/>
      <c r="CW37" s="609"/>
      <c r="CX37" s="609"/>
      <c r="CY37" s="610"/>
      <c r="CZ37" s="593">
        <v>8.9</v>
      </c>
      <c r="DA37" s="611"/>
      <c r="DB37" s="611"/>
      <c r="DC37" s="612"/>
      <c r="DD37" s="596">
        <v>265912</v>
      </c>
      <c r="DE37" s="609"/>
      <c r="DF37" s="609"/>
      <c r="DG37" s="609"/>
      <c r="DH37" s="609"/>
      <c r="DI37" s="609"/>
      <c r="DJ37" s="609"/>
      <c r="DK37" s="610"/>
      <c r="DL37" s="596">
        <v>265706</v>
      </c>
      <c r="DM37" s="609"/>
      <c r="DN37" s="609"/>
      <c r="DO37" s="609"/>
      <c r="DP37" s="609"/>
      <c r="DQ37" s="609"/>
      <c r="DR37" s="609"/>
      <c r="DS37" s="609"/>
      <c r="DT37" s="609"/>
      <c r="DU37" s="609"/>
      <c r="DV37" s="610"/>
      <c r="DW37" s="613">
        <v>14.1</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t="s">
        <v>320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1791</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228639</v>
      </c>
      <c r="CS38" s="591"/>
      <c r="CT38" s="591"/>
      <c r="CU38" s="591"/>
      <c r="CV38" s="591"/>
      <c r="CW38" s="591"/>
      <c r="CX38" s="591"/>
      <c r="CY38" s="592"/>
      <c r="CZ38" s="593">
        <v>7.6</v>
      </c>
      <c r="DA38" s="611"/>
      <c r="DB38" s="611"/>
      <c r="DC38" s="612"/>
      <c r="DD38" s="596">
        <v>137883</v>
      </c>
      <c r="DE38" s="591"/>
      <c r="DF38" s="591"/>
      <c r="DG38" s="591"/>
      <c r="DH38" s="591"/>
      <c r="DI38" s="591"/>
      <c r="DJ38" s="591"/>
      <c r="DK38" s="592"/>
      <c r="DL38" s="596">
        <v>137883</v>
      </c>
      <c r="DM38" s="591"/>
      <c r="DN38" s="591"/>
      <c r="DO38" s="591"/>
      <c r="DP38" s="591"/>
      <c r="DQ38" s="591"/>
      <c r="DR38" s="591"/>
      <c r="DS38" s="591"/>
      <c r="DT38" s="591"/>
      <c r="DU38" s="591"/>
      <c r="DV38" s="592"/>
      <c r="DW38" s="613">
        <v>7.3</v>
      </c>
      <c r="DX38" s="614"/>
      <c r="DY38" s="614"/>
      <c r="DZ38" s="614"/>
      <c r="EA38" s="614"/>
      <c r="EB38" s="614"/>
      <c r="EC38" s="615"/>
    </row>
    <row r="39" spans="2:133" ht="11.25" customHeight="1" x14ac:dyDescent="0.15">
      <c r="AQ39" s="616" t="s">
        <v>323</v>
      </c>
      <c r="AR39" s="617"/>
      <c r="AS39" s="617"/>
      <c r="AT39" s="617"/>
      <c r="AU39" s="617"/>
      <c r="AV39" s="617"/>
      <c r="AW39" s="617"/>
      <c r="AX39" s="617"/>
      <c r="AY39" s="618"/>
      <c r="AZ39" s="590" t="s">
        <v>320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146</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25107</v>
      </c>
      <c r="CS39" s="609"/>
      <c r="CT39" s="609"/>
      <c r="CU39" s="609"/>
      <c r="CV39" s="609"/>
      <c r="CW39" s="609"/>
      <c r="CX39" s="609"/>
      <c r="CY39" s="610"/>
      <c r="CZ39" s="593">
        <v>0.8</v>
      </c>
      <c r="DA39" s="611"/>
      <c r="DB39" s="611"/>
      <c r="DC39" s="612"/>
      <c r="DD39" s="596">
        <v>22822</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105040</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143</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11320</v>
      </c>
      <c r="CS40" s="591"/>
      <c r="CT40" s="591"/>
      <c r="CU40" s="591"/>
      <c r="CV40" s="591"/>
      <c r="CW40" s="591"/>
      <c r="CX40" s="591"/>
      <c r="CY40" s="592"/>
      <c r="CZ40" s="593">
        <v>0.4</v>
      </c>
      <c r="DA40" s="611"/>
      <c r="DB40" s="611"/>
      <c r="DC40" s="612"/>
      <c r="DD40" s="596" t="s">
        <v>320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123599</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303</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313</v>
      </c>
      <c r="CS41" s="609"/>
      <c r="CT41" s="609"/>
      <c r="CU41" s="609"/>
      <c r="CV41" s="609"/>
      <c r="CW41" s="609"/>
      <c r="CX41" s="609"/>
      <c r="CY41" s="610"/>
      <c r="CZ41" s="593" t="s">
        <v>313</v>
      </c>
      <c r="DA41" s="611"/>
      <c r="DB41" s="611"/>
      <c r="DC41" s="612"/>
      <c r="DD41" s="596" t="s">
        <v>313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279848</v>
      </c>
      <c r="CS42" s="591"/>
      <c r="CT42" s="591"/>
      <c r="CU42" s="591"/>
      <c r="CV42" s="591"/>
      <c r="CW42" s="591"/>
      <c r="CX42" s="591"/>
      <c r="CY42" s="592"/>
      <c r="CZ42" s="593">
        <v>9.3000000000000007</v>
      </c>
      <c r="DA42" s="594"/>
      <c r="DB42" s="594"/>
      <c r="DC42" s="595"/>
      <c r="DD42" s="596">
        <v>134894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11875</v>
      </c>
      <c r="CS43" s="609"/>
      <c r="CT43" s="609"/>
      <c r="CU43" s="609"/>
      <c r="CV43" s="609"/>
      <c r="CW43" s="609"/>
      <c r="CX43" s="609"/>
      <c r="CY43" s="610"/>
      <c r="CZ43" s="593">
        <v>0.4</v>
      </c>
      <c r="DA43" s="611"/>
      <c r="DB43" s="611"/>
      <c r="DC43" s="612"/>
      <c r="DD43" s="596">
        <v>11875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288</v>
      </c>
      <c r="CE44" s="604"/>
      <c r="CF44" s="587" t="s">
        <v>338</v>
      </c>
      <c r="CG44" s="588"/>
      <c r="CH44" s="588"/>
      <c r="CI44" s="588"/>
      <c r="CJ44" s="588"/>
      <c r="CK44" s="588"/>
      <c r="CL44" s="588"/>
      <c r="CM44" s="588"/>
      <c r="CN44" s="588"/>
      <c r="CO44" s="588"/>
      <c r="CP44" s="588"/>
      <c r="CQ44" s="589"/>
      <c r="CR44" s="590">
        <v>272365</v>
      </c>
      <c r="CS44" s="591"/>
      <c r="CT44" s="591"/>
      <c r="CU44" s="591"/>
      <c r="CV44" s="591"/>
      <c r="CW44" s="591"/>
      <c r="CX44" s="591"/>
      <c r="CY44" s="592"/>
      <c r="CZ44" s="593">
        <v>9.1</v>
      </c>
      <c r="DA44" s="594"/>
      <c r="DB44" s="594"/>
      <c r="DC44" s="595"/>
      <c r="DD44" s="596">
        <v>128411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29795</v>
      </c>
      <c r="CS45" s="609"/>
      <c r="CT45" s="609"/>
      <c r="CU45" s="609"/>
      <c r="CV45" s="609"/>
      <c r="CW45" s="609"/>
      <c r="CX45" s="609"/>
      <c r="CY45" s="610"/>
      <c r="CZ45" s="593">
        <v>1</v>
      </c>
      <c r="DA45" s="611"/>
      <c r="DB45" s="611"/>
      <c r="DC45" s="612"/>
      <c r="DD45" s="596">
        <v>7950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240590</v>
      </c>
      <c r="CS46" s="591"/>
      <c r="CT46" s="591"/>
      <c r="CU46" s="591"/>
      <c r="CV46" s="591"/>
      <c r="CW46" s="591"/>
      <c r="CX46" s="591"/>
      <c r="CY46" s="592"/>
      <c r="CZ46" s="593">
        <v>8</v>
      </c>
      <c r="DA46" s="594"/>
      <c r="DB46" s="594"/>
      <c r="DC46" s="595"/>
      <c r="DD46" s="596">
        <v>120181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7483</v>
      </c>
      <c r="CS47" s="609"/>
      <c r="CT47" s="609"/>
      <c r="CU47" s="609"/>
      <c r="CV47" s="609"/>
      <c r="CW47" s="609"/>
      <c r="CX47" s="609"/>
      <c r="CY47" s="610"/>
      <c r="CZ47" s="593">
        <v>0.2</v>
      </c>
      <c r="DA47" s="611"/>
      <c r="DB47" s="611"/>
      <c r="DC47" s="612"/>
      <c r="DD47" s="596">
        <v>6483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2999355</v>
      </c>
      <c r="CS49" s="575"/>
      <c r="CT49" s="575"/>
      <c r="CU49" s="575"/>
      <c r="CV49" s="575"/>
      <c r="CW49" s="575"/>
      <c r="CX49" s="575"/>
      <c r="CY49" s="576"/>
      <c r="CZ49" s="577">
        <v>100</v>
      </c>
      <c r="DA49" s="578"/>
      <c r="DB49" s="578"/>
      <c r="DC49" s="579"/>
      <c r="DD49" s="580">
        <v>2359074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3125</v>
      </c>
      <c r="R7" s="1104"/>
      <c r="S7" s="1104"/>
      <c r="T7" s="1104"/>
      <c r="U7" s="1104"/>
      <c r="V7" s="1104">
        <v>2999</v>
      </c>
      <c r="W7" s="1104"/>
      <c r="X7" s="1104"/>
      <c r="Y7" s="1104"/>
      <c r="Z7" s="1104"/>
      <c r="AA7" s="1104">
        <v>126</v>
      </c>
      <c r="AB7" s="1104"/>
      <c r="AC7" s="1104"/>
      <c r="AD7" s="1104"/>
      <c r="AE7" s="1105"/>
      <c r="AF7" s="1106">
        <v>126</v>
      </c>
      <c r="AG7" s="1107"/>
      <c r="AH7" s="1107"/>
      <c r="AI7" s="1107"/>
      <c r="AJ7" s="1108"/>
      <c r="AK7" s="1090" t="s">
        <v>541</v>
      </c>
      <c r="AL7" s="1091"/>
      <c r="AM7" s="1091"/>
      <c r="AN7" s="1091"/>
      <c r="AO7" s="1091"/>
      <c r="AP7" s="1091">
        <v>2858</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3125</v>
      </c>
      <c r="R23" s="1068"/>
      <c r="S23" s="1068"/>
      <c r="T23" s="1068"/>
      <c r="U23" s="1068"/>
      <c r="V23" s="1068">
        <v>2999</v>
      </c>
      <c r="W23" s="1068"/>
      <c r="X23" s="1068"/>
      <c r="Y23" s="1068"/>
      <c r="Z23" s="1068"/>
      <c r="AA23" s="1068">
        <v>126</v>
      </c>
      <c r="AB23" s="1068"/>
      <c r="AC23" s="1068"/>
      <c r="AD23" s="1068"/>
      <c r="AE23" s="1069"/>
      <c r="AF23" s="1070">
        <v>126</v>
      </c>
      <c r="AG23" s="1068"/>
      <c r="AH23" s="1068"/>
      <c r="AI23" s="1068"/>
      <c r="AJ23" s="1071"/>
      <c r="AK23" s="1072"/>
      <c r="AL23" s="1073"/>
      <c r="AM23" s="1073"/>
      <c r="AN23" s="1073"/>
      <c r="AO23" s="1073"/>
      <c r="AP23" s="1068">
        <v>2858</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1072</v>
      </c>
      <c r="R28" s="1053"/>
      <c r="S28" s="1053"/>
      <c r="T28" s="1053"/>
      <c r="U28" s="1053"/>
      <c r="V28" s="1053">
        <v>1043</v>
      </c>
      <c r="W28" s="1053"/>
      <c r="X28" s="1053"/>
      <c r="Y28" s="1053"/>
      <c r="Z28" s="1053"/>
      <c r="AA28" s="1053">
        <v>29</v>
      </c>
      <c r="AB28" s="1053"/>
      <c r="AC28" s="1053"/>
      <c r="AD28" s="1053"/>
      <c r="AE28" s="1054"/>
      <c r="AF28" s="1055">
        <v>29</v>
      </c>
      <c r="AG28" s="1053"/>
      <c r="AH28" s="1053"/>
      <c r="AI28" s="1053"/>
      <c r="AJ28" s="1056"/>
      <c r="AK28" s="1057">
        <v>105</v>
      </c>
      <c r="AL28" s="1045"/>
      <c r="AM28" s="1045"/>
      <c r="AN28" s="1045"/>
      <c r="AO28" s="1045"/>
      <c r="AP28" s="1045" t="s">
        <v>535</v>
      </c>
      <c r="AQ28" s="1045"/>
      <c r="AR28" s="1045"/>
      <c r="AS28" s="1045"/>
      <c r="AT28" s="1045"/>
      <c r="AU28" s="1045" t="s">
        <v>535</v>
      </c>
      <c r="AV28" s="1045"/>
      <c r="AW28" s="1045"/>
      <c r="AX28" s="1045"/>
      <c r="AY28" s="1045"/>
      <c r="AZ28" s="1046" t="s">
        <v>533</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324</v>
      </c>
      <c r="R29" s="1043"/>
      <c r="S29" s="1043"/>
      <c r="T29" s="1043"/>
      <c r="U29" s="1043"/>
      <c r="V29" s="1043">
        <v>314</v>
      </c>
      <c r="W29" s="1043"/>
      <c r="X29" s="1043"/>
      <c r="Y29" s="1043"/>
      <c r="Z29" s="1043"/>
      <c r="AA29" s="1043">
        <v>9</v>
      </c>
      <c r="AB29" s="1043"/>
      <c r="AC29" s="1043"/>
      <c r="AD29" s="1043"/>
      <c r="AE29" s="1044"/>
      <c r="AF29" s="1018">
        <v>9</v>
      </c>
      <c r="AG29" s="1019"/>
      <c r="AH29" s="1019"/>
      <c r="AI29" s="1019"/>
      <c r="AJ29" s="1020"/>
      <c r="AK29" s="979">
        <v>55</v>
      </c>
      <c r="AL29" s="970"/>
      <c r="AM29" s="970"/>
      <c r="AN29" s="970"/>
      <c r="AO29" s="970"/>
      <c r="AP29" s="970" t="s">
        <v>535</v>
      </c>
      <c r="AQ29" s="970"/>
      <c r="AR29" s="970"/>
      <c r="AS29" s="970"/>
      <c r="AT29" s="970"/>
      <c r="AU29" s="970" t="s">
        <v>535</v>
      </c>
      <c r="AV29" s="970"/>
      <c r="AW29" s="970"/>
      <c r="AX29" s="970"/>
      <c r="AY29" s="970"/>
      <c r="AZ29" s="1041" t="s">
        <v>533</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51</v>
      </c>
      <c r="R30" s="1043"/>
      <c r="S30" s="1043"/>
      <c r="T30" s="1043"/>
      <c r="U30" s="1043"/>
      <c r="V30" s="1043">
        <v>51</v>
      </c>
      <c r="W30" s="1043"/>
      <c r="X30" s="1043"/>
      <c r="Y30" s="1043"/>
      <c r="Z30" s="1043"/>
      <c r="AA30" s="1043" t="s">
        <v>532</v>
      </c>
      <c r="AB30" s="1043"/>
      <c r="AC30" s="1043"/>
      <c r="AD30" s="1043"/>
      <c r="AE30" s="1044"/>
      <c r="AF30" s="1018" t="s">
        <v>533</v>
      </c>
      <c r="AG30" s="1019"/>
      <c r="AH30" s="1019"/>
      <c r="AI30" s="1019"/>
      <c r="AJ30" s="1020"/>
      <c r="AK30" s="979">
        <v>19</v>
      </c>
      <c r="AL30" s="970"/>
      <c r="AM30" s="970"/>
      <c r="AN30" s="970"/>
      <c r="AO30" s="970"/>
      <c r="AP30" s="970" t="s">
        <v>534</v>
      </c>
      <c r="AQ30" s="970"/>
      <c r="AR30" s="970"/>
      <c r="AS30" s="970"/>
      <c r="AT30" s="970"/>
      <c r="AU30" s="970" t="s">
        <v>534</v>
      </c>
      <c r="AV30" s="970"/>
      <c r="AW30" s="970"/>
      <c r="AX30" s="970"/>
      <c r="AY30" s="970"/>
      <c r="AZ30" s="1041" t="s">
        <v>534</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105</v>
      </c>
      <c r="R31" s="1043"/>
      <c r="S31" s="1043"/>
      <c r="T31" s="1043"/>
      <c r="U31" s="1043"/>
      <c r="V31" s="1043">
        <v>80</v>
      </c>
      <c r="W31" s="1043"/>
      <c r="X31" s="1043"/>
      <c r="Y31" s="1043"/>
      <c r="Z31" s="1043"/>
      <c r="AA31" s="1043">
        <v>25</v>
      </c>
      <c r="AB31" s="1043"/>
      <c r="AC31" s="1043"/>
      <c r="AD31" s="1043"/>
      <c r="AE31" s="1044"/>
      <c r="AF31" s="1018">
        <v>97</v>
      </c>
      <c r="AG31" s="1019"/>
      <c r="AH31" s="1019"/>
      <c r="AI31" s="1019"/>
      <c r="AJ31" s="1020"/>
      <c r="AK31" s="979" t="s">
        <v>533</v>
      </c>
      <c r="AL31" s="970"/>
      <c r="AM31" s="970"/>
      <c r="AN31" s="970"/>
      <c r="AO31" s="970"/>
      <c r="AP31" s="970">
        <v>209</v>
      </c>
      <c r="AQ31" s="970"/>
      <c r="AR31" s="970"/>
      <c r="AS31" s="970"/>
      <c r="AT31" s="970"/>
      <c r="AU31" s="970" t="s">
        <v>533</v>
      </c>
      <c r="AV31" s="970"/>
      <c r="AW31" s="970"/>
      <c r="AX31" s="970"/>
      <c r="AY31" s="970"/>
      <c r="AZ31" s="1041" t="s">
        <v>533</v>
      </c>
      <c r="BA31" s="1041"/>
      <c r="BB31" s="1041"/>
      <c r="BC31" s="1041"/>
      <c r="BD31" s="1041"/>
      <c r="BE31" s="1031" t="s">
        <v>384</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18"/>
      <c r="AG32" s="1019"/>
      <c r="AH32" s="1019"/>
      <c r="AI32" s="1019"/>
      <c r="AJ32" s="1020"/>
      <c r="AK32" s="979"/>
      <c r="AL32" s="970"/>
      <c r="AM32" s="970"/>
      <c r="AN32" s="970"/>
      <c r="AO32" s="970"/>
      <c r="AP32" s="970"/>
      <c r="AQ32" s="970"/>
      <c r="AR32" s="970"/>
      <c r="AS32" s="970"/>
      <c r="AT32" s="970"/>
      <c r="AU32" s="970"/>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9"/>
      <c r="AL33" s="970"/>
      <c r="AM33" s="970"/>
      <c r="AN33" s="970"/>
      <c r="AO33" s="970"/>
      <c r="AP33" s="970"/>
      <c r="AQ33" s="970"/>
      <c r="AR33" s="970"/>
      <c r="AS33" s="970"/>
      <c r="AT33" s="970"/>
      <c r="AU33" s="970"/>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135</v>
      </c>
      <c r="AG63" s="958"/>
      <c r="AH63" s="958"/>
      <c r="AI63" s="958"/>
      <c r="AJ63" s="1029"/>
      <c r="AK63" s="1030"/>
      <c r="AL63" s="962"/>
      <c r="AM63" s="962"/>
      <c r="AN63" s="962"/>
      <c r="AO63" s="962"/>
      <c r="AP63" s="958">
        <v>209</v>
      </c>
      <c r="AQ63" s="958"/>
      <c r="AR63" s="958"/>
      <c r="AS63" s="958"/>
      <c r="AT63" s="958"/>
      <c r="AU63" s="958">
        <v>0</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388</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389</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47</v>
      </c>
      <c r="R68" s="981"/>
      <c r="S68" s="981"/>
      <c r="T68" s="981"/>
      <c r="U68" s="981"/>
      <c r="V68" s="981">
        <v>43</v>
      </c>
      <c r="W68" s="981"/>
      <c r="X68" s="981"/>
      <c r="Y68" s="981"/>
      <c r="Z68" s="981"/>
      <c r="AA68" s="981">
        <v>4</v>
      </c>
      <c r="AB68" s="981"/>
      <c r="AC68" s="981"/>
      <c r="AD68" s="981"/>
      <c r="AE68" s="981"/>
      <c r="AF68" s="981">
        <v>4</v>
      </c>
      <c r="AG68" s="981"/>
      <c r="AH68" s="981"/>
      <c r="AI68" s="981"/>
      <c r="AJ68" s="981"/>
      <c r="AK68" s="981" t="s">
        <v>539</v>
      </c>
      <c r="AL68" s="981"/>
      <c r="AM68" s="981"/>
      <c r="AN68" s="981"/>
      <c r="AO68" s="981"/>
      <c r="AP68" s="981" t="s">
        <v>539</v>
      </c>
      <c r="AQ68" s="981"/>
      <c r="AR68" s="981"/>
      <c r="AS68" s="981"/>
      <c r="AT68" s="981"/>
      <c r="AU68" s="981">
        <v>15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1682</v>
      </c>
      <c r="R69" s="970"/>
      <c r="S69" s="970"/>
      <c r="T69" s="970"/>
      <c r="U69" s="970"/>
      <c r="V69" s="970">
        <v>1659</v>
      </c>
      <c r="W69" s="970"/>
      <c r="X69" s="970"/>
      <c r="Y69" s="970"/>
      <c r="Z69" s="970"/>
      <c r="AA69" s="970">
        <v>23</v>
      </c>
      <c r="AB69" s="970"/>
      <c r="AC69" s="970"/>
      <c r="AD69" s="970"/>
      <c r="AE69" s="970"/>
      <c r="AF69" s="970">
        <v>23</v>
      </c>
      <c r="AG69" s="970"/>
      <c r="AH69" s="970"/>
      <c r="AI69" s="970"/>
      <c r="AJ69" s="970"/>
      <c r="AK69" s="970" t="s">
        <v>540</v>
      </c>
      <c r="AL69" s="970"/>
      <c r="AM69" s="970"/>
      <c r="AN69" s="970"/>
      <c r="AO69" s="970"/>
      <c r="AP69" s="970">
        <v>1673</v>
      </c>
      <c r="AQ69" s="970"/>
      <c r="AR69" s="970"/>
      <c r="AS69" s="970"/>
      <c r="AT69" s="970"/>
      <c r="AU69" s="970">
        <v>109</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1559</v>
      </c>
      <c r="R70" s="970"/>
      <c r="S70" s="970"/>
      <c r="T70" s="970"/>
      <c r="U70" s="970"/>
      <c r="V70" s="970">
        <v>1518</v>
      </c>
      <c r="W70" s="970"/>
      <c r="X70" s="970"/>
      <c r="Y70" s="970"/>
      <c r="Z70" s="970"/>
      <c r="AA70" s="970">
        <v>41</v>
      </c>
      <c r="AB70" s="970"/>
      <c r="AC70" s="970"/>
      <c r="AD70" s="970"/>
      <c r="AE70" s="970"/>
      <c r="AF70" s="970">
        <v>41</v>
      </c>
      <c r="AG70" s="970"/>
      <c r="AH70" s="970"/>
      <c r="AI70" s="970"/>
      <c r="AJ70" s="970"/>
      <c r="AK70" s="970" t="s">
        <v>539</v>
      </c>
      <c r="AL70" s="970"/>
      <c r="AM70" s="970"/>
      <c r="AN70" s="970"/>
      <c r="AO70" s="970"/>
      <c r="AP70" s="970">
        <v>338</v>
      </c>
      <c r="AQ70" s="970"/>
      <c r="AR70" s="970"/>
      <c r="AS70" s="970"/>
      <c r="AT70" s="970"/>
      <c r="AU70" s="970" t="s">
        <v>539</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68</v>
      </c>
      <c r="AG88" s="958"/>
      <c r="AH88" s="958"/>
      <c r="AI88" s="958"/>
      <c r="AJ88" s="958"/>
      <c r="AK88" s="962"/>
      <c r="AL88" s="962"/>
      <c r="AM88" s="962"/>
      <c r="AN88" s="962"/>
      <c r="AO88" s="962"/>
      <c r="AP88" s="958">
        <v>2011</v>
      </c>
      <c r="AQ88" s="958"/>
      <c r="AR88" s="958"/>
      <c r="AS88" s="958"/>
      <c r="AT88" s="958"/>
      <c r="AU88" s="958">
        <v>124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287</v>
      </c>
      <c r="AG109" s="893"/>
      <c r="AH109" s="893"/>
      <c r="AI109" s="893"/>
      <c r="AJ109" s="894"/>
      <c r="AK109" s="895" t="s">
        <v>286</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287</v>
      </c>
      <c r="BW109" s="893"/>
      <c r="BX109" s="893"/>
      <c r="BY109" s="893"/>
      <c r="BZ109" s="894"/>
      <c r="CA109" s="895" t="s">
        <v>286</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287</v>
      </c>
      <c r="DM109" s="893"/>
      <c r="DN109" s="893"/>
      <c r="DO109" s="893"/>
      <c r="DP109" s="894"/>
      <c r="DQ109" s="895" t="s">
        <v>286</v>
      </c>
      <c r="DR109" s="893"/>
      <c r="DS109" s="893"/>
      <c r="DT109" s="893"/>
      <c r="DU109" s="894"/>
      <c r="DV109" s="895" t="s">
        <v>400</v>
      </c>
      <c r="DW109" s="893"/>
      <c r="DX109" s="893"/>
      <c r="DY109" s="893"/>
      <c r="DZ109" s="924"/>
    </row>
    <row r="110" spans="1:131" s="199" customFormat="1" ht="26.25" customHeight="1" x14ac:dyDescent="0.15">
      <c r="A110" s="795" t="s">
        <v>402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329036</v>
      </c>
      <c r="AB110" s="886"/>
      <c r="AC110" s="886"/>
      <c r="AD110" s="886"/>
      <c r="AE110" s="887"/>
      <c r="AF110" s="888">
        <v>281783</v>
      </c>
      <c r="AG110" s="886"/>
      <c r="AH110" s="886"/>
      <c r="AI110" s="886"/>
      <c r="AJ110" s="887"/>
      <c r="AK110" s="888">
        <v>292982</v>
      </c>
      <c r="AL110" s="886"/>
      <c r="AM110" s="886"/>
      <c r="AN110" s="886"/>
      <c r="AO110" s="887"/>
      <c r="AP110" s="889">
        <v>17.8</v>
      </c>
      <c r="AQ110" s="890"/>
      <c r="AR110" s="890"/>
      <c r="AS110" s="890"/>
      <c r="AT110" s="891"/>
      <c r="AU110" s="925" t="s">
        <v>61</v>
      </c>
      <c r="AV110" s="926"/>
      <c r="AW110" s="926"/>
      <c r="AX110" s="926"/>
      <c r="AY110" s="926"/>
      <c r="AZ110" s="851" t="s">
        <v>403</v>
      </c>
      <c r="BA110" s="796"/>
      <c r="BB110" s="796"/>
      <c r="BC110" s="796"/>
      <c r="BD110" s="796"/>
      <c r="BE110" s="796"/>
      <c r="BF110" s="796"/>
      <c r="BG110" s="796"/>
      <c r="BH110" s="796"/>
      <c r="BI110" s="796"/>
      <c r="BJ110" s="796"/>
      <c r="BK110" s="796"/>
      <c r="BL110" s="796"/>
      <c r="BM110" s="796"/>
      <c r="BN110" s="796"/>
      <c r="BO110" s="796"/>
      <c r="BP110" s="797"/>
      <c r="BQ110" s="852">
        <v>2959157</v>
      </c>
      <c r="BR110" s="833"/>
      <c r="BS110" s="833"/>
      <c r="BT110" s="833"/>
      <c r="BU110" s="833"/>
      <c r="BV110" s="833">
        <v>2942087</v>
      </c>
      <c r="BW110" s="833"/>
      <c r="BX110" s="833"/>
      <c r="BY110" s="833"/>
      <c r="BZ110" s="833"/>
      <c r="CA110" s="833">
        <v>2857540</v>
      </c>
      <c r="CB110" s="833"/>
      <c r="CC110" s="833"/>
      <c r="CD110" s="833"/>
      <c r="CE110" s="833"/>
      <c r="CF110" s="857">
        <v>173.8</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407</v>
      </c>
      <c r="BA111" s="738"/>
      <c r="BB111" s="738"/>
      <c r="BC111" s="738"/>
      <c r="BD111" s="738"/>
      <c r="BE111" s="738"/>
      <c r="BF111" s="738"/>
      <c r="BG111" s="738"/>
      <c r="BH111" s="738"/>
      <c r="BI111" s="738"/>
      <c r="BJ111" s="738"/>
      <c r="BK111" s="738"/>
      <c r="BL111" s="738"/>
      <c r="BM111" s="738"/>
      <c r="BN111" s="738"/>
      <c r="BO111" s="738"/>
      <c r="BP111" s="739"/>
      <c r="BQ111" s="804">
        <v>1217</v>
      </c>
      <c r="BR111" s="805"/>
      <c r="BS111" s="805"/>
      <c r="BT111" s="805"/>
      <c r="BU111" s="805"/>
      <c r="BV111" s="805">
        <v>263</v>
      </c>
      <c r="BW111" s="805"/>
      <c r="BX111" s="805"/>
      <c r="BY111" s="805"/>
      <c r="BZ111" s="805"/>
      <c r="CA111" s="805" t="s">
        <v>111</v>
      </c>
      <c r="CB111" s="805"/>
      <c r="CC111" s="805"/>
      <c r="CD111" s="805"/>
      <c r="CE111" s="805"/>
      <c r="CF111" s="866" t="s">
        <v>111</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x14ac:dyDescent="0.15">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411</v>
      </c>
      <c r="BA112" s="738"/>
      <c r="BB112" s="738"/>
      <c r="BC112" s="738"/>
      <c r="BD112" s="738"/>
      <c r="BE112" s="738"/>
      <c r="BF112" s="738"/>
      <c r="BG112" s="738"/>
      <c r="BH112" s="738"/>
      <c r="BI112" s="738"/>
      <c r="BJ112" s="738"/>
      <c r="BK112" s="738"/>
      <c r="BL112" s="738"/>
      <c r="BM112" s="738"/>
      <c r="BN112" s="738"/>
      <c r="BO112" s="738"/>
      <c r="BP112" s="739"/>
      <c r="BQ112" s="804" t="s">
        <v>111</v>
      </c>
      <c r="BR112" s="805"/>
      <c r="BS112" s="805"/>
      <c r="BT112" s="805"/>
      <c r="BU112" s="805"/>
      <c r="BV112" s="805" t="s">
        <v>111</v>
      </c>
      <c r="BW112" s="805"/>
      <c r="BX112" s="805"/>
      <c r="BY112" s="805"/>
      <c r="BZ112" s="805"/>
      <c r="CA112" s="805" t="s">
        <v>111</v>
      </c>
      <c r="CB112" s="805"/>
      <c r="CC112" s="805"/>
      <c r="CD112" s="805"/>
      <c r="CE112" s="805"/>
      <c r="CF112" s="866" t="s">
        <v>111</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x14ac:dyDescent="0.15">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t="s">
        <v>111</v>
      </c>
      <c r="AB113" s="914"/>
      <c r="AC113" s="914"/>
      <c r="AD113" s="914"/>
      <c r="AE113" s="915"/>
      <c r="AF113" s="916" t="s">
        <v>111</v>
      </c>
      <c r="AG113" s="914"/>
      <c r="AH113" s="914"/>
      <c r="AI113" s="914"/>
      <c r="AJ113" s="915"/>
      <c r="AK113" s="916" t="s">
        <v>111</v>
      </c>
      <c r="AL113" s="914"/>
      <c r="AM113" s="914"/>
      <c r="AN113" s="914"/>
      <c r="AO113" s="915"/>
      <c r="AP113" s="917" t="s">
        <v>111</v>
      </c>
      <c r="AQ113" s="918"/>
      <c r="AR113" s="918"/>
      <c r="AS113" s="918"/>
      <c r="AT113" s="919"/>
      <c r="AU113" s="927"/>
      <c r="AV113" s="928"/>
      <c r="AW113" s="928"/>
      <c r="AX113" s="928"/>
      <c r="AY113" s="928"/>
      <c r="AZ113" s="803" t="s">
        <v>414</v>
      </c>
      <c r="BA113" s="738"/>
      <c r="BB113" s="738"/>
      <c r="BC113" s="738"/>
      <c r="BD113" s="738"/>
      <c r="BE113" s="738"/>
      <c r="BF113" s="738"/>
      <c r="BG113" s="738"/>
      <c r="BH113" s="738"/>
      <c r="BI113" s="738"/>
      <c r="BJ113" s="738"/>
      <c r="BK113" s="738"/>
      <c r="BL113" s="738"/>
      <c r="BM113" s="738"/>
      <c r="BN113" s="738"/>
      <c r="BO113" s="738"/>
      <c r="BP113" s="739"/>
      <c r="BQ113" s="804">
        <v>162779</v>
      </c>
      <c r="BR113" s="805"/>
      <c r="BS113" s="805"/>
      <c r="BT113" s="805"/>
      <c r="BU113" s="805"/>
      <c r="BV113" s="805">
        <v>137912</v>
      </c>
      <c r="BW113" s="805"/>
      <c r="BX113" s="805"/>
      <c r="BY113" s="805"/>
      <c r="BZ113" s="805"/>
      <c r="CA113" s="805">
        <v>124488</v>
      </c>
      <c r="CB113" s="805"/>
      <c r="CC113" s="805"/>
      <c r="CD113" s="805"/>
      <c r="CE113" s="805"/>
      <c r="CF113" s="866">
        <v>7.6</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21701</v>
      </c>
      <c r="AB114" s="768"/>
      <c r="AC114" s="768"/>
      <c r="AD114" s="768"/>
      <c r="AE114" s="769"/>
      <c r="AF114" s="770">
        <v>38033</v>
      </c>
      <c r="AG114" s="768"/>
      <c r="AH114" s="768"/>
      <c r="AI114" s="768"/>
      <c r="AJ114" s="769"/>
      <c r="AK114" s="770">
        <v>39728</v>
      </c>
      <c r="AL114" s="768"/>
      <c r="AM114" s="768"/>
      <c r="AN114" s="768"/>
      <c r="AO114" s="769"/>
      <c r="AP114" s="815">
        <v>2.4</v>
      </c>
      <c r="AQ114" s="816"/>
      <c r="AR114" s="816"/>
      <c r="AS114" s="816"/>
      <c r="AT114" s="817"/>
      <c r="AU114" s="927"/>
      <c r="AV114" s="928"/>
      <c r="AW114" s="928"/>
      <c r="AX114" s="928"/>
      <c r="AY114" s="928"/>
      <c r="AZ114" s="803" t="s">
        <v>417</v>
      </c>
      <c r="BA114" s="738"/>
      <c r="BB114" s="738"/>
      <c r="BC114" s="738"/>
      <c r="BD114" s="738"/>
      <c r="BE114" s="738"/>
      <c r="BF114" s="738"/>
      <c r="BG114" s="738"/>
      <c r="BH114" s="738"/>
      <c r="BI114" s="738"/>
      <c r="BJ114" s="738"/>
      <c r="BK114" s="738"/>
      <c r="BL114" s="738"/>
      <c r="BM114" s="738"/>
      <c r="BN114" s="738"/>
      <c r="BO114" s="738"/>
      <c r="BP114" s="739"/>
      <c r="BQ114" s="804">
        <v>431386</v>
      </c>
      <c r="BR114" s="805"/>
      <c r="BS114" s="805"/>
      <c r="BT114" s="805"/>
      <c r="BU114" s="805"/>
      <c r="BV114" s="805">
        <v>367841</v>
      </c>
      <c r="BW114" s="805"/>
      <c r="BX114" s="805"/>
      <c r="BY114" s="805"/>
      <c r="BZ114" s="805"/>
      <c r="CA114" s="805">
        <v>417442</v>
      </c>
      <c r="CB114" s="805"/>
      <c r="CC114" s="805"/>
      <c r="CD114" s="805"/>
      <c r="CE114" s="805"/>
      <c r="CF114" s="866">
        <v>25.4</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855</v>
      </c>
      <c r="AB115" s="914"/>
      <c r="AC115" s="914"/>
      <c r="AD115" s="914"/>
      <c r="AE115" s="915"/>
      <c r="AF115" s="916">
        <v>691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420</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272</v>
      </c>
      <c r="AB116" s="768"/>
      <c r="AC116" s="768"/>
      <c r="AD116" s="768"/>
      <c r="AE116" s="769"/>
      <c r="AF116" s="770">
        <v>141</v>
      </c>
      <c r="AG116" s="768"/>
      <c r="AH116" s="768"/>
      <c r="AI116" s="768"/>
      <c r="AJ116" s="769"/>
      <c r="AK116" s="770">
        <v>19</v>
      </c>
      <c r="AL116" s="768"/>
      <c r="AM116" s="768"/>
      <c r="AN116" s="768"/>
      <c r="AO116" s="769"/>
      <c r="AP116" s="815">
        <v>0</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351864</v>
      </c>
      <c r="AB117" s="900"/>
      <c r="AC117" s="900"/>
      <c r="AD117" s="900"/>
      <c r="AE117" s="901"/>
      <c r="AF117" s="902">
        <v>320648</v>
      </c>
      <c r="AG117" s="900"/>
      <c r="AH117" s="900"/>
      <c r="AI117" s="900"/>
      <c r="AJ117" s="901"/>
      <c r="AK117" s="902">
        <v>332729</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287</v>
      </c>
      <c r="AG118" s="893"/>
      <c r="AH118" s="893"/>
      <c r="AI118" s="893"/>
      <c r="AJ118" s="894"/>
      <c r="AK118" s="895" t="s">
        <v>286</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430</v>
      </c>
      <c r="BP119" s="869"/>
      <c r="BQ119" s="873">
        <v>3554539</v>
      </c>
      <c r="BR119" s="836"/>
      <c r="BS119" s="836"/>
      <c r="BT119" s="836"/>
      <c r="BU119" s="836"/>
      <c r="BV119" s="836">
        <v>3448103</v>
      </c>
      <c r="BW119" s="836"/>
      <c r="BX119" s="836"/>
      <c r="BY119" s="836"/>
      <c r="BZ119" s="836"/>
      <c r="CA119" s="836">
        <v>3399470</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1217</v>
      </c>
      <c r="DH119" s="751"/>
      <c r="DI119" s="751"/>
      <c r="DJ119" s="751"/>
      <c r="DK119" s="752"/>
      <c r="DL119" s="753">
        <v>263</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432</v>
      </c>
      <c r="AV120" s="875"/>
      <c r="AW120" s="875"/>
      <c r="AX120" s="875"/>
      <c r="AY120" s="876"/>
      <c r="AZ120" s="851" t="s">
        <v>433</v>
      </c>
      <c r="BA120" s="796"/>
      <c r="BB120" s="796"/>
      <c r="BC120" s="796"/>
      <c r="BD120" s="796"/>
      <c r="BE120" s="796"/>
      <c r="BF120" s="796"/>
      <c r="BG120" s="796"/>
      <c r="BH120" s="796"/>
      <c r="BI120" s="796"/>
      <c r="BJ120" s="796"/>
      <c r="BK120" s="796"/>
      <c r="BL120" s="796"/>
      <c r="BM120" s="796"/>
      <c r="BN120" s="796"/>
      <c r="BO120" s="796"/>
      <c r="BP120" s="797"/>
      <c r="BQ120" s="852">
        <v>2382788</v>
      </c>
      <c r="BR120" s="833"/>
      <c r="BS120" s="833"/>
      <c r="BT120" s="833"/>
      <c r="BU120" s="833"/>
      <c r="BV120" s="833">
        <v>2252280</v>
      </c>
      <c r="BW120" s="833"/>
      <c r="BX120" s="833"/>
      <c r="BY120" s="833"/>
      <c r="BZ120" s="833"/>
      <c r="CA120" s="833">
        <v>2368433</v>
      </c>
      <c r="CB120" s="833"/>
      <c r="CC120" s="833"/>
      <c r="CD120" s="833"/>
      <c r="CE120" s="833"/>
      <c r="CF120" s="857">
        <v>144.1</v>
      </c>
      <c r="CG120" s="858"/>
      <c r="CH120" s="858"/>
      <c r="CI120" s="858"/>
      <c r="CJ120" s="858"/>
      <c r="CK120" s="859" t="s">
        <v>434</v>
      </c>
      <c r="CL120" s="843"/>
      <c r="CM120" s="843"/>
      <c r="CN120" s="843"/>
      <c r="CO120" s="844"/>
      <c r="CP120" s="863" t="s">
        <v>381</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t="s">
        <v>111</v>
      </c>
      <c r="DM120" s="833"/>
      <c r="DN120" s="833"/>
      <c r="DO120" s="833"/>
      <c r="DP120" s="833"/>
      <c r="DQ120" s="833" t="s">
        <v>111</v>
      </c>
      <c r="DR120" s="833"/>
      <c r="DS120" s="833"/>
      <c r="DT120" s="833"/>
      <c r="DU120" s="833"/>
      <c r="DV120" s="834" t="s">
        <v>111</v>
      </c>
      <c r="DW120" s="834"/>
      <c r="DX120" s="834"/>
      <c r="DY120" s="834"/>
      <c r="DZ120" s="835"/>
    </row>
    <row r="121" spans="1:130" s="199" customFormat="1" ht="26.25" customHeight="1" x14ac:dyDescent="0.15">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436</v>
      </c>
      <c r="BA121" s="738"/>
      <c r="BB121" s="738"/>
      <c r="BC121" s="738"/>
      <c r="BD121" s="738"/>
      <c r="BE121" s="738"/>
      <c r="BF121" s="738"/>
      <c r="BG121" s="738"/>
      <c r="BH121" s="738"/>
      <c r="BI121" s="738"/>
      <c r="BJ121" s="738"/>
      <c r="BK121" s="738"/>
      <c r="BL121" s="738"/>
      <c r="BM121" s="738"/>
      <c r="BN121" s="738"/>
      <c r="BO121" s="738"/>
      <c r="BP121" s="739"/>
      <c r="BQ121" s="804">
        <v>796712</v>
      </c>
      <c r="BR121" s="805"/>
      <c r="BS121" s="805"/>
      <c r="BT121" s="805"/>
      <c r="BU121" s="805"/>
      <c r="BV121" s="805">
        <v>773950</v>
      </c>
      <c r="BW121" s="805"/>
      <c r="BX121" s="805"/>
      <c r="BY121" s="805"/>
      <c r="BZ121" s="805"/>
      <c r="CA121" s="805">
        <v>781222</v>
      </c>
      <c r="CB121" s="805"/>
      <c r="CC121" s="805"/>
      <c r="CD121" s="805"/>
      <c r="CE121" s="805"/>
      <c r="CF121" s="866">
        <v>47.5</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x14ac:dyDescent="0.15">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2137621</v>
      </c>
      <c r="BR122" s="836"/>
      <c r="BS122" s="836"/>
      <c r="BT122" s="836"/>
      <c r="BU122" s="836"/>
      <c r="BV122" s="836">
        <v>2078619</v>
      </c>
      <c r="BW122" s="836"/>
      <c r="BX122" s="836"/>
      <c r="BY122" s="836"/>
      <c r="BZ122" s="836"/>
      <c r="CA122" s="836">
        <v>2026233</v>
      </c>
      <c r="CB122" s="836"/>
      <c r="CC122" s="836"/>
      <c r="CD122" s="836"/>
      <c r="CE122" s="836"/>
      <c r="CF122" s="837">
        <v>123.3</v>
      </c>
      <c r="CG122" s="838"/>
      <c r="CH122" s="838"/>
      <c r="CI122" s="838"/>
      <c r="CJ122" s="838"/>
      <c r="CK122" s="860"/>
      <c r="CL122" s="846"/>
      <c r="CM122" s="846"/>
      <c r="CN122" s="846"/>
      <c r="CO122" s="847"/>
      <c r="CP122" s="826" t="s">
        <v>380</v>
      </c>
      <c r="CQ122" s="827"/>
      <c r="CR122" s="827"/>
      <c r="CS122" s="827"/>
      <c r="CT122" s="827"/>
      <c r="CU122" s="827"/>
      <c r="CV122" s="827"/>
      <c r="CW122" s="827"/>
      <c r="CX122" s="827"/>
      <c r="CY122" s="827"/>
      <c r="CZ122" s="827"/>
      <c r="DA122" s="827"/>
      <c r="DB122" s="827"/>
      <c r="DC122" s="827"/>
      <c r="DD122" s="827"/>
      <c r="DE122" s="827"/>
      <c r="DF122" s="828"/>
      <c r="DG122" s="804" t="s">
        <v>111</v>
      </c>
      <c r="DH122" s="805"/>
      <c r="DI122" s="805"/>
      <c r="DJ122" s="805"/>
      <c r="DK122" s="805"/>
      <c r="DL122" s="805" t="s">
        <v>111</v>
      </c>
      <c r="DM122" s="805"/>
      <c r="DN122" s="805"/>
      <c r="DO122" s="805"/>
      <c r="DP122" s="805"/>
      <c r="DQ122" s="805" t="s">
        <v>111</v>
      </c>
      <c r="DR122" s="805"/>
      <c r="DS122" s="805"/>
      <c r="DT122" s="805"/>
      <c r="DU122" s="805"/>
      <c r="DV122" s="782" t="s">
        <v>111</v>
      </c>
      <c r="DW122" s="782"/>
      <c r="DX122" s="782"/>
      <c r="DY122" s="782"/>
      <c r="DZ122" s="783"/>
    </row>
    <row r="123" spans="1:130" s="199" customFormat="1" ht="26.25" customHeight="1" x14ac:dyDescent="0.15">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438</v>
      </c>
      <c r="BP123" s="869"/>
      <c r="BQ123" s="823">
        <v>5317121</v>
      </c>
      <c r="BR123" s="824"/>
      <c r="BS123" s="824"/>
      <c r="BT123" s="824"/>
      <c r="BU123" s="824"/>
      <c r="BV123" s="824">
        <v>5104849</v>
      </c>
      <c r="BW123" s="824"/>
      <c r="BX123" s="824"/>
      <c r="BY123" s="824"/>
      <c r="BZ123" s="824"/>
      <c r="CA123" s="824">
        <v>5175888</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443</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x14ac:dyDescent="0.15">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855</v>
      </c>
      <c r="AB127" s="768"/>
      <c r="AC127" s="768"/>
      <c r="AD127" s="768"/>
      <c r="AE127" s="769"/>
      <c r="AF127" s="770">
        <v>691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445</v>
      </c>
      <c r="AY127" s="800"/>
      <c r="AZ127" s="800"/>
      <c r="BA127" s="800"/>
      <c r="BB127" s="800"/>
      <c r="BC127" s="800"/>
      <c r="BD127" s="800"/>
      <c r="BE127" s="801"/>
      <c r="BF127" s="799" t="s">
        <v>446</v>
      </c>
      <c r="BG127" s="800"/>
      <c r="BH127" s="800"/>
      <c r="BI127" s="800"/>
      <c r="BJ127" s="800"/>
      <c r="BK127" s="800"/>
      <c r="BL127" s="801"/>
      <c r="BM127" s="799" t="s">
        <v>447</v>
      </c>
      <c r="BN127" s="800"/>
      <c r="BO127" s="800"/>
      <c r="BP127" s="800"/>
      <c r="BQ127" s="800"/>
      <c r="BR127" s="800"/>
      <c r="BS127" s="801"/>
      <c r="BT127" s="799" t="s">
        <v>448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449</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x14ac:dyDescent="0.2">
      <c r="A128" s="784" t="s">
        <v>450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451</v>
      </c>
      <c r="X128" s="786"/>
      <c r="Y128" s="786"/>
      <c r="Z128" s="787"/>
      <c r="AA128" s="788">
        <v>25557</v>
      </c>
      <c r="AB128" s="789"/>
      <c r="AC128" s="789"/>
      <c r="AD128" s="789"/>
      <c r="AE128" s="790"/>
      <c r="AF128" s="791">
        <v>35918</v>
      </c>
      <c r="AG128" s="789"/>
      <c r="AH128" s="789"/>
      <c r="AI128" s="789"/>
      <c r="AJ128" s="790"/>
      <c r="AK128" s="791">
        <v>37422</v>
      </c>
      <c r="AL128" s="789"/>
      <c r="AM128" s="789"/>
      <c r="AN128" s="789"/>
      <c r="AO128" s="790"/>
      <c r="AP128" s="792"/>
      <c r="AQ128" s="793"/>
      <c r="AR128" s="793"/>
      <c r="AS128" s="793"/>
      <c r="AT128" s="794"/>
      <c r="AU128" s="235"/>
      <c r="AV128" s="235"/>
      <c r="AW128" s="235"/>
      <c r="AX128" s="795" t="s">
        <v>452</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453</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454</v>
      </c>
      <c r="X129" s="765"/>
      <c r="Y129" s="765"/>
      <c r="Z129" s="766"/>
      <c r="AA129" s="767">
        <v>1814830</v>
      </c>
      <c r="AB129" s="768"/>
      <c r="AC129" s="768"/>
      <c r="AD129" s="768"/>
      <c r="AE129" s="769"/>
      <c r="AF129" s="770">
        <v>1908484</v>
      </c>
      <c r="AG129" s="768"/>
      <c r="AH129" s="768"/>
      <c r="AI129" s="768"/>
      <c r="AJ129" s="769"/>
      <c r="AK129" s="770">
        <v>1866151</v>
      </c>
      <c r="AL129" s="768"/>
      <c r="AM129" s="768"/>
      <c r="AN129" s="768"/>
      <c r="AO129" s="769"/>
      <c r="AP129" s="771"/>
      <c r="AQ129" s="772"/>
      <c r="AR129" s="772"/>
      <c r="AS129" s="772"/>
      <c r="AT129" s="773"/>
      <c r="AU129" s="237"/>
      <c r="AV129" s="237"/>
      <c r="AW129" s="237"/>
      <c r="AX129" s="737" t="s">
        <v>455</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457</v>
      </c>
      <c r="X130" s="765"/>
      <c r="Y130" s="765"/>
      <c r="Z130" s="766"/>
      <c r="AA130" s="767">
        <v>250120</v>
      </c>
      <c r="AB130" s="768"/>
      <c r="AC130" s="768"/>
      <c r="AD130" s="768"/>
      <c r="AE130" s="769"/>
      <c r="AF130" s="770">
        <v>227772</v>
      </c>
      <c r="AG130" s="768"/>
      <c r="AH130" s="768"/>
      <c r="AI130" s="768"/>
      <c r="AJ130" s="769"/>
      <c r="AK130" s="770">
        <v>222446</v>
      </c>
      <c r="AL130" s="768"/>
      <c r="AM130" s="768"/>
      <c r="AN130" s="768"/>
      <c r="AO130" s="769"/>
      <c r="AP130" s="771"/>
      <c r="AQ130" s="772"/>
      <c r="AR130" s="772"/>
      <c r="AS130" s="772"/>
      <c r="AT130" s="773"/>
      <c r="AU130" s="237"/>
      <c r="AV130" s="237"/>
      <c r="AW130" s="237"/>
      <c r="AX130" s="737" t="s">
        <v>458</v>
      </c>
      <c r="AY130" s="738"/>
      <c r="AZ130" s="738"/>
      <c r="BA130" s="738"/>
      <c r="BB130" s="738"/>
      <c r="BC130" s="738"/>
      <c r="BD130" s="738"/>
      <c r="BE130" s="739"/>
      <c r="BF130" s="740">
        <v>4.2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459</v>
      </c>
      <c r="X131" s="748"/>
      <c r="Y131" s="748"/>
      <c r="Z131" s="749"/>
      <c r="AA131" s="750">
        <v>1564710</v>
      </c>
      <c r="AB131" s="751"/>
      <c r="AC131" s="751"/>
      <c r="AD131" s="751"/>
      <c r="AE131" s="752"/>
      <c r="AF131" s="753">
        <v>1680712</v>
      </c>
      <c r="AG131" s="751"/>
      <c r="AH131" s="751"/>
      <c r="AI131" s="751"/>
      <c r="AJ131" s="752"/>
      <c r="AK131" s="753">
        <v>1643705</v>
      </c>
      <c r="AL131" s="751"/>
      <c r="AM131" s="751"/>
      <c r="AN131" s="751"/>
      <c r="AO131" s="752"/>
      <c r="AP131" s="754"/>
      <c r="AQ131" s="755"/>
      <c r="AR131" s="755"/>
      <c r="AS131" s="755"/>
      <c r="AT131" s="756"/>
      <c r="AU131" s="237"/>
      <c r="AV131" s="237"/>
      <c r="AW131" s="237"/>
      <c r="AX131" s="715" t="s">
        <v>460</v>
      </c>
      <c r="AY131" s="716"/>
      <c r="AZ131" s="716"/>
      <c r="BA131" s="716"/>
      <c r="BB131" s="716"/>
      <c r="BC131" s="716"/>
      <c r="BD131" s="716"/>
      <c r="BE131" s="717"/>
      <c r="BF131" s="718" t="s">
        <v>111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462</v>
      </c>
      <c r="W132" s="728"/>
      <c r="X132" s="728"/>
      <c r="Y132" s="728"/>
      <c r="Z132" s="729"/>
      <c r="AA132" s="730">
        <v>4.8690811719999996</v>
      </c>
      <c r="AB132" s="731"/>
      <c r="AC132" s="731"/>
      <c r="AD132" s="731"/>
      <c r="AE132" s="732"/>
      <c r="AF132" s="733">
        <v>3.3889208860000002</v>
      </c>
      <c r="AG132" s="731"/>
      <c r="AH132" s="731"/>
      <c r="AI132" s="731"/>
      <c r="AJ132" s="732"/>
      <c r="AK132" s="733">
        <v>4.432729717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463</v>
      </c>
      <c r="W133" s="707"/>
      <c r="X133" s="707"/>
      <c r="Y133" s="707"/>
      <c r="Z133" s="708"/>
      <c r="AA133" s="709">
        <v>5.4</v>
      </c>
      <c r="AB133" s="710"/>
      <c r="AC133" s="710"/>
      <c r="AD133" s="710"/>
      <c r="AE133" s="711"/>
      <c r="AF133" s="709">
        <v>4.5</v>
      </c>
      <c r="AG133" s="710"/>
      <c r="AH133" s="710"/>
      <c r="AI133" s="710"/>
      <c r="AJ133" s="711"/>
      <c r="AK133" s="709">
        <v>4.2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22" t="s">
        <v>466</v>
      </c>
      <c r="L7" s="256"/>
      <c r="M7" s="257" t="s">
        <v>467</v>
      </c>
      <c r="N7" s="258"/>
    </row>
    <row r="8" spans="1:16" x14ac:dyDescent="0.15">
      <c r="A8" s="250"/>
      <c r="B8" s="246"/>
      <c r="C8" s="246"/>
      <c r="D8" s="246"/>
      <c r="E8" s="246"/>
      <c r="F8" s="246"/>
      <c r="G8" s="259"/>
      <c r="H8" s="260"/>
      <c r="I8" s="260"/>
      <c r="J8" s="261"/>
      <c r="K8" s="1123"/>
      <c r="L8" s="262" t="s">
        <v>468</v>
      </c>
      <c r="M8" s="263" t="s">
        <v>469</v>
      </c>
      <c r="N8" s="264" t="s">
        <v>470</v>
      </c>
    </row>
    <row r="9" spans="1:16" x14ac:dyDescent="0.15">
      <c r="A9" s="250"/>
      <c r="B9" s="246"/>
      <c r="C9" s="246"/>
      <c r="D9" s="246"/>
      <c r="E9" s="246"/>
      <c r="F9" s="246"/>
      <c r="G9" s="1136" t="s">
        <v>471</v>
      </c>
      <c r="H9" s="1137"/>
      <c r="I9" s="1137"/>
      <c r="J9" s="1138"/>
      <c r="K9" s="265">
        <v>522126</v>
      </c>
      <c r="L9" s="266">
        <v>127909</v>
      </c>
      <c r="M9" s="267">
        <v>189696</v>
      </c>
      <c r="N9" s="268">
        <v>-32.6</v>
      </c>
    </row>
    <row r="10" spans="1:16" x14ac:dyDescent="0.15">
      <c r="A10" s="250"/>
      <c r="B10" s="246"/>
      <c r="C10" s="246"/>
      <c r="D10" s="246"/>
      <c r="E10" s="246"/>
      <c r="F10" s="246"/>
      <c r="G10" s="1136" t="s">
        <v>472</v>
      </c>
      <c r="H10" s="1137"/>
      <c r="I10" s="1137"/>
      <c r="J10" s="1138"/>
      <c r="K10" s="269">
        <v>69102</v>
      </c>
      <c r="L10" s="270">
        <v>16928</v>
      </c>
      <c r="M10" s="271">
        <v>21936</v>
      </c>
      <c r="N10" s="272">
        <v>-22.8</v>
      </c>
    </row>
    <row r="11" spans="1:16" ht="13.5" customHeight="1" x14ac:dyDescent="0.15">
      <c r="A11" s="250"/>
      <c r="B11" s="246"/>
      <c r="C11" s="246"/>
      <c r="D11" s="246"/>
      <c r="E11" s="246"/>
      <c r="F11" s="246"/>
      <c r="G11" s="1136" t="s">
        <v>473</v>
      </c>
      <c r="H11" s="1137"/>
      <c r="I11" s="1137"/>
      <c r="J11" s="1138"/>
      <c r="K11" s="269">
        <v>159994</v>
      </c>
      <c r="L11" s="270">
        <v>39195</v>
      </c>
      <c r="M11" s="271">
        <v>29437</v>
      </c>
      <c r="N11" s="272">
        <v>33.1</v>
      </c>
    </row>
    <row r="12" spans="1:16" ht="13.5" customHeight="1" x14ac:dyDescent="0.15">
      <c r="A12" s="250"/>
      <c r="B12" s="246"/>
      <c r="C12" s="246"/>
      <c r="D12" s="246"/>
      <c r="E12" s="246"/>
      <c r="F12" s="246"/>
      <c r="G12" s="1136" t="s">
        <v>474</v>
      </c>
      <c r="H12" s="1137"/>
      <c r="I12" s="1137"/>
      <c r="J12" s="1138"/>
      <c r="K12" s="269" t="s">
        <v>475</v>
      </c>
      <c r="L12" s="270" t="s">
        <v>475</v>
      </c>
      <c r="M12" s="271">
        <v>3160</v>
      </c>
      <c r="N12" s="272" t="s">
        <v>475</v>
      </c>
    </row>
    <row r="13" spans="1:16" ht="13.5" customHeight="1" x14ac:dyDescent="0.15">
      <c r="A13" s="250"/>
      <c r="B13" s="246"/>
      <c r="C13" s="246"/>
      <c r="D13" s="246"/>
      <c r="E13" s="246"/>
      <c r="F13" s="246"/>
      <c r="G13" s="1136" t="s">
        <v>476</v>
      </c>
      <c r="H13" s="1137"/>
      <c r="I13" s="1137"/>
      <c r="J13" s="1138"/>
      <c r="K13" s="269" t="s">
        <v>475</v>
      </c>
      <c r="L13" s="270" t="s">
        <v>475</v>
      </c>
      <c r="M13" s="271" t="s">
        <v>475</v>
      </c>
      <c r="N13" s="272" t="s">
        <v>475</v>
      </c>
    </row>
    <row r="14" spans="1:16" ht="13.5" customHeight="1" x14ac:dyDescent="0.15">
      <c r="A14" s="250"/>
      <c r="B14" s="246"/>
      <c r="C14" s="246"/>
      <c r="D14" s="246"/>
      <c r="E14" s="246"/>
      <c r="F14" s="246"/>
      <c r="G14" s="1136" t="s">
        <v>477</v>
      </c>
      <c r="H14" s="1137"/>
      <c r="I14" s="1137"/>
      <c r="J14" s="1138"/>
      <c r="K14" s="269">
        <v>18737</v>
      </c>
      <c r="L14" s="270">
        <v>4590</v>
      </c>
      <c r="M14" s="271">
        <v>9091</v>
      </c>
      <c r="N14" s="272">
        <v>-49.5</v>
      </c>
    </row>
    <row r="15" spans="1:16" ht="13.5" customHeight="1" x14ac:dyDescent="0.15">
      <c r="A15" s="250"/>
      <c r="B15" s="246"/>
      <c r="C15" s="246"/>
      <c r="D15" s="246"/>
      <c r="E15" s="246"/>
      <c r="F15" s="246"/>
      <c r="G15" s="1136" t="s">
        <v>478</v>
      </c>
      <c r="H15" s="1137"/>
      <c r="I15" s="1137"/>
      <c r="J15" s="1138"/>
      <c r="K15" s="269">
        <v>11875</v>
      </c>
      <c r="L15" s="270">
        <v>2909</v>
      </c>
      <c r="M15" s="271">
        <v>4470</v>
      </c>
      <c r="N15" s="272">
        <v>-34.9</v>
      </c>
    </row>
    <row r="16" spans="1:16" x14ac:dyDescent="0.15">
      <c r="A16" s="250"/>
      <c r="B16" s="246"/>
      <c r="C16" s="246"/>
      <c r="D16" s="246"/>
      <c r="E16" s="246"/>
      <c r="F16" s="246"/>
      <c r="G16" s="1139" t="s">
        <v>479</v>
      </c>
      <c r="H16" s="1140"/>
      <c r="I16" s="1140"/>
      <c r="J16" s="1141"/>
      <c r="K16" s="270">
        <v>-48287</v>
      </c>
      <c r="L16" s="270">
        <v>-11829</v>
      </c>
      <c r="M16" s="271">
        <v>-19414</v>
      </c>
      <c r="N16" s="272">
        <v>-39.1</v>
      </c>
    </row>
    <row r="17" spans="1:16" x14ac:dyDescent="0.15">
      <c r="A17" s="250"/>
      <c r="B17" s="246"/>
      <c r="C17" s="246"/>
      <c r="D17" s="246"/>
      <c r="E17" s="246"/>
      <c r="F17" s="246"/>
      <c r="G17" s="1139" t="s">
        <v>170</v>
      </c>
      <c r="H17" s="1140"/>
      <c r="I17" s="1140"/>
      <c r="J17" s="1141"/>
      <c r="K17" s="270">
        <v>733547</v>
      </c>
      <c r="L17" s="270">
        <v>179703</v>
      </c>
      <c r="M17" s="271">
        <v>238376</v>
      </c>
      <c r="N17" s="272">
        <v>-24.6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33" t="s">
        <v>484</v>
      </c>
      <c r="H21" s="1134"/>
      <c r="I21" s="1134"/>
      <c r="J21" s="1135"/>
      <c r="K21" s="282">
        <v>15.68</v>
      </c>
      <c r="L21" s="283">
        <v>21.75</v>
      </c>
      <c r="M21" s="284">
        <v>-6.07</v>
      </c>
      <c r="N21" s="251"/>
      <c r="O21" s="285"/>
      <c r="P21" s="281"/>
    </row>
    <row r="22" spans="1:16" s="286" customFormat="1" x14ac:dyDescent="0.15">
      <c r="A22" s="281"/>
      <c r="B22" s="251"/>
      <c r="C22" s="251"/>
      <c r="D22" s="251"/>
      <c r="E22" s="251"/>
      <c r="F22" s="251"/>
      <c r="G22" s="1133" t="s">
        <v>485</v>
      </c>
      <c r="H22" s="1134"/>
      <c r="I22" s="1134"/>
      <c r="J22" s="1135"/>
      <c r="K22" s="287">
        <v>96.5</v>
      </c>
      <c r="L22" s="288">
        <v>95.2</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22" t="s">
        <v>466</v>
      </c>
      <c r="L30" s="256"/>
      <c r="M30" s="257" t="s">
        <v>467</v>
      </c>
      <c r="N30" s="258"/>
    </row>
    <row r="31" spans="1:16" x14ac:dyDescent="0.15">
      <c r="A31" s="250"/>
      <c r="B31" s="246"/>
      <c r="C31" s="246"/>
      <c r="D31" s="246"/>
      <c r="E31" s="246"/>
      <c r="F31" s="246"/>
      <c r="G31" s="259"/>
      <c r="H31" s="260"/>
      <c r="I31" s="260"/>
      <c r="J31" s="261"/>
      <c r="K31" s="1123"/>
      <c r="L31" s="262" t="s">
        <v>468</v>
      </c>
      <c r="M31" s="263" t="s">
        <v>469</v>
      </c>
      <c r="N31" s="264" t="s">
        <v>470</v>
      </c>
    </row>
    <row r="32" spans="1:16" ht="27" customHeight="1" x14ac:dyDescent="0.15">
      <c r="A32" s="250"/>
      <c r="B32" s="246"/>
      <c r="C32" s="246"/>
      <c r="D32" s="246"/>
      <c r="E32" s="246"/>
      <c r="F32" s="246"/>
      <c r="G32" s="1124" t="s">
        <v>489</v>
      </c>
      <c r="H32" s="1125"/>
      <c r="I32" s="1125"/>
      <c r="J32" s="1126"/>
      <c r="K32" s="296">
        <v>292982</v>
      </c>
      <c r="L32" s="296">
        <v>71774</v>
      </c>
      <c r="M32" s="297">
        <v>139853</v>
      </c>
      <c r="N32" s="298">
        <v>-48.7</v>
      </c>
    </row>
    <row r="33" spans="1:16" ht="13.5" customHeight="1" x14ac:dyDescent="0.15">
      <c r="A33" s="250"/>
      <c r="B33" s="246"/>
      <c r="C33" s="246"/>
      <c r="D33" s="246"/>
      <c r="E33" s="246"/>
      <c r="F33" s="246"/>
      <c r="G33" s="1124" t="s">
        <v>490</v>
      </c>
      <c r="H33" s="1125"/>
      <c r="I33" s="1125"/>
      <c r="J33" s="1126"/>
      <c r="K33" s="296" t="s">
        <v>475</v>
      </c>
      <c r="L33" s="296" t="s">
        <v>475</v>
      </c>
      <c r="M33" s="297" t="s">
        <v>475</v>
      </c>
      <c r="N33" s="298" t="s">
        <v>475</v>
      </c>
    </row>
    <row r="34" spans="1:16" ht="27" customHeight="1" x14ac:dyDescent="0.15">
      <c r="A34" s="250"/>
      <c r="B34" s="246"/>
      <c r="C34" s="246"/>
      <c r="D34" s="246"/>
      <c r="E34" s="246"/>
      <c r="F34" s="246"/>
      <c r="G34" s="1124" t="s">
        <v>491</v>
      </c>
      <c r="H34" s="1125"/>
      <c r="I34" s="1125"/>
      <c r="J34" s="1126"/>
      <c r="K34" s="296" t="s">
        <v>475</v>
      </c>
      <c r="L34" s="296" t="s">
        <v>475</v>
      </c>
      <c r="M34" s="297">
        <v>4</v>
      </c>
      <c r="N34" s="298" t="s">
        <v>475</v>
      </c>
    </row>
    <row r="35" spans="1:16" ht="27" customHeight="1" x14ac:dyDescent="0.15">
      <c r="A35" s="250"/>
      <c r="B35" s="246"/>
      <c r="C35" s="246"/>
      <c r="D35" s="246"/>
      <c r="E35" s="246"/>
      <c r="F35" s="246"/>
      <c r="G35" s="1124" t="s">
        <v>492</v>
      </c>
      <c r="H35" s="1125"/>
      <c r="I35" s="1125"/>
      <c r="J35" s="1126"/>
      <c r="K35" s="296" t="s">
        <v>475</v>
      </c>
      <c r="L35" s="296" t="s">
        <v>475</v>
      </c>
      <c r="M35" s="297">
        <v>31890</v>
      </c>
      <c r="N35" s="298" t="s">
        <v>475</v>
      </c>
    </row>
    <row r="36" spans="1:16" ht="27" customHeight="1" x14ac:dyDescent="0.15">
      <c r="A36" s="250"/>
      <c r="B36" s="246"/>
      <c r="C36" s="246"/>
      <c r="D36" s="246"/>
      <c r="E36" s="246"/>
      <c r="F36" s="246"/>
      <c r="G36" s="1124" t="s">
        <v>493</v>
      </c>
      <c r="H36" s="1125"/>
      <c r="I36" s="1125"/>
      <c r="J36" s="1126"/>
      <c r="K36" s="296">
        <v>39728</v>
      </c>
      <c r="L36" s="296">
        <v>9732</v>
      </c>
      <c r="M36" s="297">
        <v>5316</v>
      </c>
      <c r="N36" s="298">
        <v>83.1</v>
      </c>
    </row>
    <row r="37" spans="1:16" ht="13.5" customHeight="1" x14ac:dyDescent="0.15">
      <c r="A37" s="250"/>
      <c r="B37" s="246"/>
      <c r="C37" s="246"/>
      <c r="D37" s="246"/>
      <c r="E37" s="246"/>
      <c r="F37" s="246"/>
      <c r="G37" s="1124" t="s">
        <v>494</v>
      </c>
      <c r="H37" s="1125"/>
      <c r="I37" s="1125"/>
      <c r="J37" s="1126"/>
      <c r="K37" s="296" t="s">
        <v>475</v>
      </c>
      <c r="L37" s="296" t="s">
        <v>475</v>
      </c>
      <c r="M37" s="297">
        <v>1757</v>
      </c>
      <c r="N37" s="298" t="s">
        <v>475</v>
      </c>
    </row>
    <row r="38" spans="1:16" ht="27" customHeight="1" x14ac:dyDescent="0.15">
      <c r="A38" s="250"/>
      <c r="B38" s="246"/>
      <c r="C38" s="246"/>
      <c r="D38" s="246"/>
      <c r="E38" s="246"/>
      <c r="F38" s="246"/>
      <c r="G38" s="1127" t="s">
        <v>495</v>
      </c>
      <c r="H38" s="1128"/>
      <c r="I38" s="1128"/>
      <c r="J38" s="1129"/>
      <c r="K38" s="299">
        <v>19</v>
      </c>
      <c r="L38" s="299">
        <v>5</v>
      </c>
      <c r="M38" s="300">
        <v>42</v>
      </c>
      <c r="N38" s="301">
        <v>-88.1</v>
      </c>
      <c r="O38" s="295"/>
    </row>
    <row r="39" spans="1:16" x14ac:dyDescent="0.15">
      <c r="A39" s="250"/>
      <c r="B39" s="246"/>
      <c r="C39" s="246"/>
      <c r="D39" s="246"/>
      <c r="E39" s="246"/>
      <c r="F39" s="246"/>
      <c r="G39" s="1127" t="s">
        <v>496</v>
      </c>
      <c r="H39" s="1128"/>
      <c r="I39" s="1128"/>
      <c r="J39" s="1129"/>
      <c r="K39" s="302">
        <v>-37422</v>
      </c>
      <c r="L39" s="302">
        <v>-9168</v>
      </c>
      <c r="M39" s="303">
        <v>-8426</v>
      </c>
      <c r="N39" s="304">
        <v>8.8000000000000007</v>
      </c>
      <c r="O39" s="295"/>
    </row>
    <row r="40" spans="1:16" ht="27" customHeight="1" x14ac:dyDescent="0.15">
      <c r="A40" s="250"/>
      <c r="B40" s="246"/>
      <c r="C40" s="246"/>
      <c r="D40" s="246"/>
      <c r="E40" s="246"/>
      <c r="F40" s="246"/>
      <c r="G40" s="1124" t="s">
        <v>497</v>
      </c>
      <c r="H40" s="1125"/>
      <c r="I40" s="1125"/>
      <c r="J40" s="1126"/>
      <c r="K40" s="302">
        <v>-222446</v>
      </c>
      <c r="L40" s="302">
        <v>-54494</v>
      </c>
      <c r="M40" s="303">
        <v>-127711</v>
      </c>
      <c r="N40" s="304">
        <v>-57.3</v>
      </c>
      <c r="O40" s="295"/>
    </row>
    <row r="41" spans="1:16" x14ac:dyDescent="0.15">
      <c r="A41" s="250"/>
      <c r="B41" s="246"/>
      <c r="C41" s="246"/>
      <c r="D41" s="246"/>
      <c r="E41" s="246"/>
      <c r="F41" s="246"/>
      <c r="G41" s="1130" t="s">
        <v>281</v>
      </c>
      <c r="H41" s="1131"/>
      <c r="I41" s="1131"/>
      <c r="J41" s="1132"/>
      <c r="K41" s="296">
        <v>72861</v>
      </c>
      <c r="L41" s="302">
        <v>17849</v>
      </c>
      <c r="M41" s="303">
        <v>42725</v>
      </c>
      <c r="N41" s="304">
        <v>-58.2</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17" t="s">
        <v>466</v>
      </c>
      <c r="J49" s="1119" t="s">
        <v>501</v>
      </c>
      <c r="K49" s="1120"/>
      <c r="L49" s="1120"/>
      <c r="M49" s="1120"/>
      <c r="N49" s="1121"/>
    </row>
    <row r="50" spans="1:14" x14ac:dyDescent="0.15">
      <c r="A50" s="250"/>
      <c r="B50" s="246"/>
      <c r="C50" s="246"/>
      <c r="D50" s="246"/>
      <c r="E50" s="246"/>
      <c r="F50" s="246"/>
      <c r="G50" s="314"/>
      <c r="H50" s="315"/>
      <c r="I50" s="1118"/>
      <c r="J50" s="316" t="s">
        <v>502</v>
      </c>
      <c r="K50" s="317" t="s">
        <v>503</v>
      </c>
      <c r="L50" s="318" t="s">
        <v>504</v>
      </c>
      <c r="M50" s="319" t="s">
        <v>505</v>
      </c>
      <c r="N50" s="320" t="s">
        <v>506</v>
      </c>
    </row>
    <row r="51" spans="1:14" x14ac:dyDescent="0.15">
      <c r="A51" s="250"/>
      <c r="B51" s="246"/>
      <c r="C51" s="246"/>
      <c r="D51" s="246"/>
      <c r="E51" s="246"/>
      <c r="F51" s="246"/>
      <c r="G51" s="312" t="s">
        <v>507</v>
      </c>
      <c r="H51" s="313"/>
      <c r="I51" s="321">
        <v>337271</v>
      </c>
      <c r="J51" s="322">
        <v>77038</v>
      </c>
      <c r="K51" s="323">
        <v>-1.1000000000000001</v>
      </c>
      <c r="L51" s="324">
        <v>228305</v>
      </c>
      <c r="M51" s="325">
        <v>5.6</v>
      </c>
      <c r="N51" s="326">
        <v>-6.7</v>
      </c>
    </row>
    <row r="52" spans="1:14" x14ac:dyDescent="0.15">
      <c r="A52" s="250"/>
      <c r="B52" s="246"/>
      <c r="C52" s="246"/>
      <c r="D52" s="246"/>
      <c r="E52" s="246"/>
      <c r="F52" s="246"/>
      <c r="G52" s="327"/>
      <c r="H52" s="328" t="s">
        <v>508</v>
      </c>
      <c r="I52" s="329">
        <v>200488</v>
      </c>
      <c r="J52" s="330">
        <v>45794</v>
      </c>
      <c r="K52" s="331">
        <v>-30.3</v>
      </c>
      <c r="L52" s="332">
        <v>86611</v>
      </c>
      <c r="M52" s="333">
        <v>-20.399999999999999</v>
      </c>
      <c r="N52" s="334">
        <v>-9.9</v>
      </c>
    </row>
    <row r="53" spans="1:14" x14ac:dyDescent="0.15">
      <c r="A53" s="250"/>
      <c r="B53" s="246"/>
      <c r="C53" s="246"/>
      <c r="D53" s="246"/>
      <c r="E53" s="246"/>
      <c r="F53" s="246"/>
      <c r="G53" s="312" t="s">
        <v>509</v>
      </c>
      <c r="H53" s="313"/>
      <c r="I53" s="321">
        <v>1482056</v>
      </c>
      <c r="J53" s="322">
        <v>343785</v>
      </c>
      <c r="K53" s="323">
        <v>346.3</v>
      </c>
      <c r="L53" s="324">
        <v>316331</v>
      </c>
      <c r="M53" s="325">
        <v>38.6</v>
      </c>
      <c r="N53" s="326">
        <v>307.7</v>
      </c>
    </row>
    <row r="54" spans="1:14" x14ac:dyDescent="0.15">
      <c r="A54" s="250"/>
      <c r="B54" s="246"/>
      <c r="C54" s="246"/>
      <c r="D54" s="246"/>
      <c r="E54" s="246"/>
      <c r="F54" s="246"/>
      <c r="G54" s="327"/>
      <c r="H54" s="328" t="s">
        <v>508</v>
      </c>
      <c r="I54" s="329">
        <v>417348</v>
      </c>
      <c r="J54" s="330">
        <v>96810</v>
      </c>
      <c r="K54" s="331">
        <v>111.4</v>
      </c>
      <c r="L54" s="332">
        <v>106387</v>
      </c>
      <c r="M54" s="333">
        <v>22.8</v>
      </c>
      <c r="N54" s="334">
        <v>88.6</v>
      </c>
    </row>
    <row r="55" spans="1:14" x14ac:dyDescent="0.15">
      <c r="A55" s="250"/>
      <c r="B55" s="246"/>
      <c r="C55" s="246"/>
      <c r="D55" s="246"/>
      <c r="E55" s="246"/>
      <c r="F55" s="246"/>
      <c r="G55" s="312" t="s">
        <v>510</v>
      </c>
      <c r="H55" s="313"/>
      <c r="I55" s="321">
        <v>595354</v>
      </c>
      <c r="J55" s="322">
        <v>140513</v>
      </c>
      <c r="K55" s="323">
        <v>-59.1</v>
      </c>
      <c r="L55" s="324">
        <v>333013</v>
      </c>
      <c r="M55" s="325">
        <v>5.3</v>
      </c>
      <c r="N55" s="326">
        <v>-64.400000000000006</v>
      </c>
    </row>
    <row r="56" spans="1:14" x14ac:dyDescent="0.15">
      <c r="A56" s="250"/>
      <c r="B56" s="246"/>
      <c r="C56" s="246"/>
      <c r="D56" s="246"/>
      <c r="E56" s="246"/>
      <c r="F56" s="246"/>
      <c r="G56" s="327"/>
      <c r="H56" s="328" t="s">
        <v>508</v>
      </c>
      <c r="I56" s="329">
        <v>168754</v>
      </c>
      <c r="J56" s="330">
        <v>39829</v>
      </c>
      <c r="K56" s="331">
        <v>-58.9</v>
      </c>
      <c r="L56" s="332">
        <v>126732</v>
      </c>
      <c r="M56" s="333">
        <v>19.100000000000001</v>
      </c>
      <c r="N56" s="334">
        <v>-78</v>
      </c>
    </row>
    <row r="57" spans="1:14" x14ac:dyDescent="0.15">
      <c r="A57" s="250"/>
      <c r="B57" s="246"/>
      <c r="C57" s="246"/>
      <c r="D57" s="246"/>
      <c r="E57" s="246"/>
      <c r="F57" s="246"/>
      <c r="G57" s="312" t="s">
        <v>511</v>
      </c>
      <c r="H57" s="313"/>
      <c r="I57" s="321">
        <v>552555</v>
      </c>
      <c r="J57" s="322">
        <v>133629</v>
      </c>
      <c r="K57" s="323">
        <v>-4.9000000000000004</v>
      </c>
      <c r="L57" s="324">
        <v>280458</v>
      </c>
      <c r="M57" s="325">
        <v>-15.8</v>
      </c>
      <c r="N57" s="326">
        <v>10.9</v>
      </c>
    </row>
    <row r="58" spans="1:14" x14ac:dyDescent="0.15">
      <c r="A58" s="250"/>
      <c r="B58" s="246"/>
      <c r="C58" s="246"/>
      <c r="D58" s="246"/>
      <c r="E58" s="246"/>
      <c r="F58" s="246"/>
      <c r="G58" s="327"/>
      <c r="H58" s="328" t="s">
        <v>508</v>
      </c>
      <c r="I58" s="329">
        <v>528462</v>
      </c>
      <c r="J58" s="330">
        <v>127802</v>
      </c>
      <c r="K58" s="331">
        <v>220.9</v>
      </c>
      <c r="L58" s="332">
        <v>127286</v>
      </c>
      <c r="M58" s="333">
        <v>0.4</v>
      </c>
      <c r="N58" s="334">
        <v>220.5</v>
      </c>
    </row>
    <row r="59" spans="1:14" x14ac:dyDescent="0.15">
      <c r="A59" s="250"/>
      <c r="B59" s="246"/>
      <c r="C59" s="246"/>
      <c r="D59" s="246"/>
      <c r="E59" s="246"/>
      <c r="F59" s="246"/>
      <c r="G59" s="312" t="s">
        <v>512</v>
      </c>
      <c r="H59" s="313"/>
      <c r="I59" s="321">
        <v>272365</v>
      </c>
      <c r="J59" s="322">
        <v>66723</v>
      </c>
      <c r="K59" s="323">
        <v>-50.1</v>
      </c>
      <c r="L59" s="324">
        <v>291945</v>
      </c>
      <c r="M59" s="325">
        <v>4.0999999999999996</v>
      </c>
      <c r="N59" s="326">
        <v>-54.2</v>
      </c>
    </row>
    <row r="60" spans="1:14" x14ac:dyDescent="0.15">
      <c r="A60" s="250"/>
      <c r="B60" s="246"/>
      <c r="C60" s="246"/>
      <c r="D60" s="246"/>
      <c r="E60" s="246"/>
      <c r="F60" s="246"/>
      <c r="G60" s="327"/>
      <c r="H60" s="328" t="s">
        <v>508</v>
      </c>
      <c r="I60" s="335">
        <v>240590</v>
      </c>
      <c r="J60" s="330">
        <v>58939</v>
      </c>
      <c r="K60" s="331">
        <v>-53.9</v>
      </c>
      <c r="L60" s="332">
        <v>127651</v>
      </c>
      <c r="M60" s="333">
        <v>0.3</v>
      </c>
      <c r="N60" s="334">
        <v>-54.2</v>
      </c>
    </row>
    <row r="61" spans="1:14" x14ac:dyDescent="0.15">
      <c r="A61" s="250"/>
      <c r="B61" s="246"/>
      <c r="C61" s="246"/>
      <c r="D61" s="246"/>
      <c r="E61" s="246"/>
      <c r="F61" s="246"/>
      <c r="G61" s="312" t="s">
        <v>513</v>
      </c>
      <c r="H61" s="336"/>
      <c r="I61" s="337">
        <v>647920</v>
      </c>
      <c r="J61" s="338">
        <v>152338</v>
      </c>
      <c r="K61" s="339">
        <v>46.2</v>
      </c>
      <c r="L61" s="340">
        <v>290010</v>
      </c>
      <c r="M61" s="341">
        <v>7.6</v>
      </c>
      <c r="N61" s="326">
        <v>38.6</v>
      </c>
    </row>
    <row r="62" spans="1:14" x14ac:dyDescent="0.15">
      <c r="A62" s="250"/>
      <c r="B62" s="246"/>
      <c r="C62" s="246"/>
      <c r="D62" s="246"/>
      <c r="E62" s="246"/>
      <c r="F62" s="246"/>
      <c r="G62" s="327"/>
      <c r="H62" s="328" t="s">
        <v>508</v>
      </c>
      <c r="I62" s="329">
        <v>311128</v>
      </c>
      <c r="J62" s="330">
        <v>73835</v>
      </c>
      <c r="K62" s="331">
        <v>37.799999999999997</v>
      </c>
      <c r="L62" s="332">
        <v>114933</v>
      </c>
      <c r="M62" s="333">
        <v>4.4000000000000004</v>
      </c>
      <c r="N62" s="334">
        <v>33.4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2" t="s">
        <v>3</v>
      </c>
      <c r="D47" s="1142"/>
      <c r="E47" s="1143"/>
      <c r="F47" s="11">
        <v>37.76</v>
      </c>
      <c r="G47" s="12">
        <v>37.46</v>
      </c>
      <c r="H47" s="12">
        <v>38.42</v>
      </c>
      <c r="I47" s="12">
        <v>36.51</v>
      </c>
      <c r="J47" s="13">
        <v>37.380000000000003</v>
      </c>
    </row>
    <row r="48" spans="2:10" ht="57.75" customHeight="1" x14ac:dyDescent="0.15">
      <c r="B48" s="14"/>
      <c r="C48" s="1144" t="s">
        <v>4</v>
      </c>
      <c r="D48" s="1144"/>
      <c r="E48" s="1145"/>
      <c r="F48" s="15">
        <v>3.49</v>
      </c>
      <c r="G48" s="16">
        <v>2.19</v>
      </c>
      <c r="H48" s="16">
        <v>2.2999999999999998</v>
      </c>
      <c r="I48" s="16">
        <v>5.46</v>
      </c>
      <c r="J48" s="17">
        <v>6.73</v>
      </c>
    </row>
    <row r="49" spans="2:10" ht="57.75" customHeight="1" thickBot="1" x14ac:dyDescent="0.2">
      <c r="B49" s="18"/>
      <c r="C49" s="1146" t="s">
        <v>5</v>
      </c>
      <c r="D49" s="1146"/>
      <c r="E49" s="1147"/>
      <c r="F49" s="19">
        <v>0.74</v>
      </c>
      <c r="G49" s="20" t="s">
        <v>520</v>
      </c>
      <c r="H49" s="20">
        <v>0.08</v>
      </c>
      <c r="I49" s="20">
        <v>3.29</v>
      </c>
      <c r="J49" s="21">
        <v>1.1499999999999999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mmasuta</cp:lastModifiedBy>
  <cp:lastPrinted>2018-02-27T02:40:07Z</cp:lastPrinted>
  <dcterms:created xsi:type="dcterms:W3CDTF">2018-01-24T03:13:56Z</dcterms:created>
  <dcterms:modified xsi:type="dcterms:W3CDTF">2018-03-09T08:13:06Z</dcterms:modified>
</cp:coreProperties>
</file>