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Fs\総務・防災課\00_H29以降フォルダ管理（案）\05_財政係\10_その他財政事務に関すること\01_財政報告\06_財政状況資料集\R3年度決算\5.10.02_令和3年度財政状況資料集の作成及び提出について（９月）\【財政状況資料集】_013439_鹿部町_2021\"/>
    </mc:Choice>
  </mc:AlternateContent>
  <xr:revisionPtr revIDLastSave="0" documentId="13_ncr:1_{C56CF7A5-60B9-4A7F-9ED8-281FCA304732}" xr6:coauthVersionLast="45" xr6:coauthVersionMax="47" xr10:uidLastSave="{00000000-0000-0000-0000-000000000000}"/>
  <bookViews>
    <workbookView xWindow="-120" yWindow="-120" windowWidth="28110" windowHeight="16440" firstSheet="12" activeTab="15"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BE35" i="10"/>
  <c r="AM35" i="10"/>
  <c r="C35" i="10"/>
  <c r="CO34" i="10"/>
  <c r="BW34" i="10"/>
  <c r="BW35" i="10" s="1"/>
  <c r="BW36" i="10" s="1"/>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alcChain>
</file>

<file path=xl/sharedStrings.xml><?xml version="1.0" encoding="utf-8"?>
<sst xmlns="http://schemas.openxmlformats.org/spreadsheetml/2006/main" count="1127" uniqueCount="597">
  <si>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</si>
  <si>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</si>
  <si>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</si>
  <si>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</si>
  <si>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</si>
  <si>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</si>
  <si>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</si>
  <si>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</si>
  <si>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</si>
  <si>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</si>
  <si>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</si>
  <si>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</si>
  <si>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</si>
  <si>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</si>
  <si>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</si>
  <si>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</si>
  <si>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</si>
  <si>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</si>
  <si>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</si>
  <si>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</si>
  <si>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</si>
  <si>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</si>
  <si>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</si>
  <si>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</si>
  <si>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</si>
  <si>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</si>
  <si>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</si>
  <si>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</si>
  <si>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</si>
  <si>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</si>
  <si>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</si>
  <si>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</si>
  <si>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</si>
  <si>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</si>
  <si>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</si>
  <si>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</si>
  <si>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</si>
  <si>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</si>
  <si>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</si>
  <si>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</si>
  <si>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</si>
  <si>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</si>
  <si>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</si>
  <si>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</si>
  <si>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</si>
  <si>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</si>
  <si>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</si>
  <si>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</si>
  <si>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</si>
  <si>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</si>
  <si>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</si>
  <si>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</si>
  <si>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</si>
  <si>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</si>
  <si>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</si>
  <si>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</si>
  <si>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</si>
  <si>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</si>
  <si>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</si>
  <si>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</si>
  <si>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</si>
  <si>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</si>
  <si>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</si>
  <si>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</si>
  <si>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</si>
  <si>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</si>
  <si>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</si>
  <si>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</si>
  <si>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</si>
  <si>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</si>
  <si>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</si>
  <si>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</si>
  <si>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</si>
  <si>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</si>
  <si>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</si>
  <si>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</si>
  <si>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</si>
  <si>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</si>
  <si>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</si>
  <si>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</si>
  <si>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</si>
  <si>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</si>
  <si>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</si>
  <si>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</si>
  <si>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</si>
  <si>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</si>
  <si>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</si>
  <si>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</si>
  <si>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</si>
  <si>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</si>
  <si>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</si>
  <si>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</si>
  <si>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</si>
  <si>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</si>
  <si>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</si>
  <si>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</si>
  <si>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</si>
  <si>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</si>
  <si>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</si>
  <si>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</si>
  <si>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</si>
  <si>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</si>
  <si>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</si>
  <si>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</si>
  <si>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</si>
  <si>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</si>
  <si>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</si>
  <si>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</si>
  <si>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</si>
  <si>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</si>
  <si>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</si>
  <si>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</si>
  <si>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</si>
  <si>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</si>
  <si>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</si>
  <si>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</si>
  <si>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</si>
  <si>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</si>
  <si>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</si>
  <si>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</si>
  <si>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</si>
  <si>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</si>
  <si>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</si>
  <si>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</si>
  <si>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</si>
  <si>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</si>
  <si>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</si>
  <si>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</si>
  <si>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</si>
  <si>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</si>
  <si>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</si>
  <si>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</si>
  <si>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</si>
  <si>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</si>
  <si>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</si>
  <si>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</si>
  <si>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</si>
  <si>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</si>
  <si>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</si>
  <si>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</si>
  <si>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</si>
  <si>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</si>
  <si>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</si>
  <si>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</si>
  <si>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</si>
  <si>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</si>
  <si>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</si>
  <si>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</si>
  <si>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</si>
  <si>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</si>
  <si>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</si>
  <si>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</si>
  <si>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</si>
  <si>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</si>
  <si>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</si>
  <si>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</si>
  <si>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</si>
  <si>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</si>
  <si>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</si>
  <si>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</si>
  <si>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</si>
  <si>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</si>
  <si>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</si>
  <si>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</si>
  <si>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</si>
  <si>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</si>
  <si>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</si>
  <si>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</si>
  <si>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</si>
  <si>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</si>
  <si>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</si>
  <si>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</si>
  <si>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</si>
  <si>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</si>
  <si>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</si>
  <si>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</si>
  <si>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</si>
  <si>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</si>
  <si>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</si>
  <si>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</si>
  <si>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</si>
  <si>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</si>
  <si>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</si>
  <si>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</si>
  <si>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</si>
  <si>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</si>
  <si>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</si>
  <si>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</si>
  <si>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</si>
  <si>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</si>
  <si>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</si>
  <si>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</si>
  <si>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</si>
  <si>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</si>
  <si>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</si>
  <si>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</si>
  <si>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</si>
  <si>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</si>
  <si>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</si>
  <si>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</si>
  <si>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</si>
  <si>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</si>
  <si>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</si>
  <si>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</si>
  <si>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</si>
  <si>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</si>
  <si>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</si>
  <si>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</si>
  <si>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</si>
  <si>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</si>
  <si>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</si>
  <si>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</si>
  <si>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</si>
  <si>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</si>
  <si>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</si>
  <si>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</si>
  <si>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北海道鹿部町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</si>
  <si>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</si>
  <si>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</si>
  <si>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</si>
  <si>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</si>
  <si>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</si>
  <si>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</si>
  <si>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</si>
  <si>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</si>
  <si>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</si>
  <si>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</si>
  <si>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</si>
  <si>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</si>
  <si>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</si>
  <si>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</si>
  <si>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</si>
  <si>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</si>
  <si>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</si>
  <si>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</si>
  <si>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</si>
  <si>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</si>
  <si>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</si>
  <si>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</si>
  <si>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</si>
  <si>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</si>
  <si>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</si>
  <si>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</si>
  <si>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</si>
  <si>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</si>
  <si>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</si>
  <si>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</si>
  <si>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</si>
  <si>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</si>
  <si>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</si>
  <si>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</si>
  <si>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</si>
  <si>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</si>
  <si>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</si>
  <si>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</si>
  <si>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</si>
  <si>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</si>
  <si>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</si>
  <si>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</si>
  <si>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</si>
  <si>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</si>
  <si>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</si>
  <si>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</si>
  <si>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</si>
  <si>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</si>
  <si>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</si>
  <si>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</si>
  <si>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</si>
  <si>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</si>
  <si>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</si>
  <si>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</si>
  <si>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</si>
  <si>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</si>
  <si>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</si>
  <si>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</si>
  <si>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</si>
  <si>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</si>
  <si>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</si>
  <si>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</si>
  <si>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</si>
  <si>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</si>
  <si>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</si>
  <si>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</si>
  <si>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</si>
  <si>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</si>
  <si>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</si>
  <si>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</si>
  <si>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</si>
  <si>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</si>
  <si>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</si>
  <si>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</si>
  <si>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</si>
  <si>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</si>
  <si>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</si>
  <si>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</si>
  <si>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</si>
  <si>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</si>
  <si>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</si>
  <si>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</si>
  <si>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</si>
  <si>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</si>
  <si>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</si>
  <si>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</si>
  <si>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</si>
  <si>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</si>
  <si>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</si>
  <si>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</si>
  <si>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</si>
  <si>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</si>
  <si>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</si>
  <si>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</si>
  <si>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</si>
  <si>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</si>
  <si>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</si>
  <si>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</si>
  <si>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</si>
  <si>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</si>
  <si>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</si>
  <si>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</si>
  <si>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</si>
  <si>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</si>
  <si>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</si>
  <si>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</si>
  <si>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</si>
  <si>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</si>
  <si>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</si>
  <si>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</si>
  <si>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</si>
  <si>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</si>
  <si>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</si>
  <si>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</si>
  <si>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</si>
  <si>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</si>
  <si>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</si>
  <si>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</si>
  <si>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</si>
  <si>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</si>
  <si>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</si>
  <si>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</si>
  <si>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</si>
  <si>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</si>
  <si>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</si>
  <si>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</si>
  <si>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</si>
  <si>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</si>
  <si>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</si>
  <si>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</si>
  <si>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</si>
  <si>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</si>
  <si>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</si>
  <si>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</si>
  <si>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</si>
  <si>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</si>
  <si>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</si>
  <si>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</si>
  <si>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</si>
  <si>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</si>
  <si>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</si>
  <si>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</si>
  <si>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</si>
  <si>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</si>
  <si>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</si>
  <si>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</si>
  <si>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</si>
  <si>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</si>
  <si>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</si>
  <si>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</si>
  <si>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</si>
  <si>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</si>
  <si>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</si>
  <si>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北海道鹿部町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</si>
  <si>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</si>
  <si>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</si>
  <si>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</si>
  <si>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</si>
  <si>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</si>
  <si>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</si>
  <si>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</si>
  <si>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</si>
  <si>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</si>
  <si>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</si>
  <si>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</si>
  <si>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</si>
  <si>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</si>
  <si>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</si>
  <si>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</si>
  <si>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</si>
  <si>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</si>
  <si>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</si>
  <si>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</si>
  <si>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</si>
  <si>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</si>
  <si>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</si>
  <si>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</si>
  <si>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</si>
  <si>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</si>
  <si>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</si>
  <si>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</si>
  <si>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</si>
  <si>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</si>
  <si>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</si>
  <si>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</si>
  <si>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</si>
  <si>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</si>
  <si>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鹿部町国民健康保険事業勘定特別会計</t>
    <phoneticPr fontId="5"/>
  </si>
  <si>
    <t>鹿部町介護保険事業特別会計</t>
    <phoneticPr fontId="5"/>
  </si>
  <si>
    <t>鹿部町後期高齢者医療特別会計</t>
    <phoneticPr fontId="5"/>
  </si>
  <si>
    <t>鹿部町水道事業会計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</si>
  <si>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</si>
  <si>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</si>
  <si>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</si>
  <si>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</si>
  <si>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</si>
  <si>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</si>
  <si>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</si>
  <si>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</si>
  <si>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</si>
  <si>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</si>
  <si>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</si>
  <si>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</si>
  <si>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</si>
  <si>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</si>
  <si>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</si>
  <si>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</si>
  <si>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</si>
  <si>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</si>
  <si>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</si>
  <si>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</si>
  <si>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</si>
  <si>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</si>
  <si>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</si>
  <si>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</si>
  <si>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</si>
  <si>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</si>
  <si>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</si>
  <si>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</si>
  <si>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</si>
  <si>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</si>
  <si>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</si>
  <si>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</si>
  <si>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</si>
  <si>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</si>
  <si>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</si>
  <si>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</si>
  <si>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</si>
  <si>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</si>
  <si>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</si>
  <si>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</si>
  <si>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</si>
  <si>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</si>
  <si>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</si>
  <si>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</si>
  <si>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</si>
  <si>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</si>
  <si>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</si>
  <si>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</si>
  <si>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</si>
  <si>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</si>
  <si>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</si>
  <si>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</si>
  <si>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</si>
  <si>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</si>
  <si>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</si>
  <si>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</si>
  <si>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</si>
  <si>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</si>
  <si>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</si>
  <si>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鹿部町介護保険事業特別会計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</si>
  <si>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</si>
  <si>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</si>
  <si>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鹿部町後期高齢者医療特別会計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</si>
  <si>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</si>
  <si>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鹿部町国民健康保険事業勘定特別会計</t>
    <phoneticPr fontId="5"/>
  </si>
  <si>
    <t>(Ｆ)</t>
    <phoneticPr fontId="5"/>
  </si>
  <si>
    <t>鹿部町水道事業会計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</si>
  <si>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</si>
  <si>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</si>
  <si>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</si>
  <si>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</si>
  <si>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</si>
  <si>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</si>
  <si>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</si>
  <si>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</si>
  <si>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</si>
  <si>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</si>
  <si>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</si>
  <si>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</si>
  <si>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</si>
  <si>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</si>
  <si>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</si>
  <si>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</si>
  <si>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</si>
  <si>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</si>
  <si>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</si>
  <si>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</si>
  <si>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</si>
  <si>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</si>
  <si>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</si>
  <si>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</si>
  <si>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</si>
  <si>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</si>
  <si>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</si>
  <si>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</si>
  <si>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</si>
  <si>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</si>
  <si>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</si>
  <si>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</si>
  <si>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</si>
  <si>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</si>
  <si>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</si>
  <si>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</si>
  <si>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</si>
  <si>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</si>
  <si>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</si>
  <si>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</si>
  <si>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</si>
  <si>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</si>
  <si>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</si>
  <si>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</si>
  <si>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</si>
  <si>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</si>
  <si>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</si>
  <si>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</si>
  <si>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</si>
  <si>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</si>
  <si>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</si>
  <si>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</si>
  <si>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</si>
  <si>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</si>
  <si>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</si>
  <si>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</si>
  <si>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</si>
  <si>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</si>
  <si>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</si>
  <si>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</si>
  <si>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</si>
  <si>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</si>
  <si>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</si>
  <si>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</si>
  <si>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</si>
  <si>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</si>
  <si>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</si>
  <si>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</si>
  <si>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</si>
  <si>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</si>
  <si>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</si>
  <si>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</si>
  <si>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</si>
  <si>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</si>
  <si>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</si>
  <si>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</si>
  <si>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</si>
  <si>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</si>
  <si>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</si>
  <si>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</si>
  <si>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</si>
  <si>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</si>
  <si>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</si>
  <si>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1.81</t>
  </si>
  <si>
    <t>▲ 0.91</t>
  </si>
  <si>
    <t>鹿部町水道事業会計</t>
  </si>
  <si>
    <t>一般会計</t>
  </si>
  <si>
    <t>鹿部町国民健康保険事業勘定特別会計</t>
  </si>
  <si>
    <t>鹿部町介護保険事業特別会計</t>
  </si>
  <si>
    <t>鹿部町後期高齢者医療特別会計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</si>
  <si>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</si>
  <si>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</si>
  <si>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</si>
  <si>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</si>
  <si>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</si>
  <si>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</si>
  <si>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</si>
  <si>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</si>
  <si>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地域福祉基金</t>
    <rPh sb="0" eb="2">
      <t>チイキ</t>
    </rPh>
    <rPh sb="2" eb="4">
      <t>フクシ</t>
    </rPh>
    <rPh sb="4" eb="6">
      <t>キキン</t>
    </rPh>
    <phoneticPr fontId="5"/>
  </si>
  <si>
    <t>公共施設整備基金</t>
    <rPh sb="0" eb="2">
      <t>コウキョウ</t>
    </rPh>
    <rPh sb="2" eb="4">
      <t>シセツ</t>
    </rPh>
    <rPh sb="4" eb="6">
      <t>セイビ</t>
    </rPh>
    <rPh sb="6" eb="8">
      <t>キキン</t>
    </rPh>
    <phoneticPr fontId="5"/>
  </si>
  <si>
    <t>ふるさと創生事業基金</t>
    <rPh sb="4" eb="6">
      <t>ソウセイ</t>
    </rPh>
    <rPh sb="6" eb="8">
      <t>ジギョウ</t>
    </rPh>
    <rPh sb="8" eb="10">
      <t>キキン</t>
    </rPh>
    <phoneticPr fontId="5"/>
  </si>
  <si>
    <t>ふるさと納税基金</t>
    <rPh sb="4" eb="6">
      <t>ノウゼイ</t>
    </rPh>
    <rPh sb="6" eb="8">
      <t>キキン</t>
    </rPh>
    <phoneticPr fontId="5"/>
  </si>
  <si>
    <t>-</t>
    <phoneticPr fontId="2"/>
  </si>
  <si>
    <t>子ども・子育て応援基金</t>
    <rPh sb="0" eb="1">
      <t>コ</t>
    </rPh>
    <rPh sb="4" eb="6">
      <t>コソダ</t>
    </rPh>
    <rPh sb="7" eb="9">
      <t>オウエン</t>
    </rPh>
    <rPh sb="9" eb="11">
      <t>キキン</t>
    </rPh>
    <phoneticPr fontId="5"/>
  </si>
  <si>
    <t>-</t>
    <phoneticPr fontId="2"/>
  </si>
  <si>
    <t>渡島・檜山地方税滞納整理機構</t>
    <rPh sb="0" eb="2">
      <t>オシマ</t>
    </rPh>
    <rPh sb="3" eb="5">
      <t>ヒヤマ</t>
    </rPh>
    <rPh sb="5" eb="8">
      <t>チホウゼイ</t>
    </rPh>
    <rPh sb="8" eb="10">
      <t>タイノウ</t>
    </rPh>
    <rPh sb="10" eb="12">
      <t>セイリ</t>
    </rPh>
    <rPh sb="12" eb="14">
      <t>キコウ</t>
    </rPh>
    <phoneticPr fontId="2"/>
  </si>
  <si>
    <t>南渡島消防事務組合</t>
    <rPh sb="0" eb="1">
      <t>ミナミ</t>
    </rPh>
    <rPh sb="1" eb="3">
      <t>オシマ</t>
    </rPh>
    <rPh sb="3" eb="5">
      <t>ショウボウ</t>
    </rPh>
    <rPh sb="5" eb="7">
      <t>ジム</t>
    </rPh>
    <rPh sb="7" eb="9">
      <t>クミアイ</t>
    </rPh>
    <phoneticPr fontId="2"/>
  </si>
  <si>
    <t>渡島廃棄物処理広域連合</t>
    <rPh sb="0" eb="2">
      <t>オシマ</t>
    </rPh>
    <rPh sb="2" eb="4">
      <t>ハイキ</t>
    </rPh>
    <rPh sb="4" eb="5">
      <t>ブツ</t>
    </rPh>
    <rPh sb="5" eb="7">
      <t>ショリ</t>
    </rPh>
    <rPh sb="7" eb="9">
      <t>コウイキ</t>
    </rPh>
    <rPh sb="9" eb="11">
      <t>レンゴウ</t>
    </rPh>
    <phoneticPr fontId="2"/>
  </si>
  <si>
    <t>-</t>
    <phoneticPr fontId="2"/>
  </si>
  <si>
    <t xml:space="preserve">※8：職員の状況については、令和3年地方公務員給与実態調査に基づいている。 </t>
  </si>
  <si>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</si>
  <si>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</si>
  <si>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</si>
  <si>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有形固定資産減価償却率においては、類似団体内と比較しても低い数値で推移している。今後においても、公共施設等総合管理計画に基づき適正な管理を進めていく。</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</si>
  <si>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</si>
  <si>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</si>
  <si>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</si>
  <si>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</si>
  <si>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</si>
  <si>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</si>
  <si>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29年度に繰上償還を実施したことにより公債費負担が軽減され減少傾向であり、類似団体内平均値よりも低い水準となっている。また、将来負担比率は、充当可能財源等が将来負担額を上回っているため算出されていないが、庁舎の建替事業実施に伴い地方債現在高（将来負担額）は増加している状況である。今後も幼稚園施設等の建て替えを行う予定であるため、地方債の新規発行抑制や繰上償還等を視野にいれ、適正な公債費管理を進めていく。</t>
    <rPh sb="140" eb="142">
      <t>ゾウカ</t>
    </rPh>
    <rPh sb="146" eb="148">
      <t>ジョウキョウ</t>
    </rPh>
    <rPh sb="155" eb="158">
      <t>ヨウチエン</t>
    </rPh>
    <rPh sb="158" eb="160">
      <t>シセツ</t>
    </rPh>
    <rPh sb="160" eb="161">
      <t>トウ</t>
    </rPh>
    <rPh sb="162" eb="163">
      <t>タ</t>
    </rPh>
    <rPh sb="164" eb="165">
      <t>カ</t>
    </rPh>
    <rPh sb="167" eb="168">
      <t>オコナ</t>
    </rPh>
    <rPh sb="169" eb="171">
      <t>ヨテイ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</si>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</sst>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9BF9687-F693-46AA-B522-8AE1882DCDF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EB4F-44C2-9B8B-0B5E6AD1E5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103384</c:v>
                </c:pt>
                <c:pt idx="1">
                  <c:v>55034</c:v>
                </c:pt>
                <c:pt idx="2">
                  <c:v>80904</c:v>
                </c:pt>
                <c:pt idx="3">
                  <c:v>475247</c:v>
                </c:pt>
                <c:pt idx="4">
                  <c:v>138694</c:v>
                </c:pt>
              </c:numCache>
            </c:numRef>
          </c:val>
          <c:smooth val="0"/>
          <c:extLst>
            <c:ext xmlns:c16="http://schemas.microsoft.com/office/drawing/2014/chart" uri="{C3380CC4-5D6E-409C-BE32-E72D297353CC}">
              <c16:uniqueId val="{00000001-EB4F-44C2-9B8B-0B5E6AD1E5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3.81</c:v>
                </c:pt>
                <c:pt idx="1">
                  <c:v>2.0299999999999998</c:v>
                </c:pt>
                <c:pt idx="2">
                  <c:v>1.1200000000000001</c:v>
                </c:pt>
                <c:pt idx="3">
                  <c:v>1.27</c:v>
                </c:pt>
                <c:pt idx="4">
                  <c:v>2.4700000000000002</c:v>
                </c:pt>
              </c:numCache>
            </c:numRef>
          </c:val>
          <c:extLst>
            <c:ext xmlns:c16="http://schemas.microsoft.com/office/drawing/2014/chart" uri="{C3380CC4-5D6E-409C-BE32-E72D297353CC}">
              <c16:uniqueId val="{00000000-1A69-4810-9FB0-25F7AEBE9C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33.5</c:v>
                </c:pt>
                <c:pt idx="1">
                  <c:v>33.799999999999997</c:v>
                </c:pt>
                <c:pt idx="2">
                  <c:v>36.020000000000003</c:v>
                </c:pt>
                <c:pt idx="3">
                  <c:v>34.36</c:v>
                </c:pt>
                <c:pt idx="4">
                  <c:v>31.49</c:v>
                </c:pt>
              </c:numCache>
            </c:numRef>
          </c:val>
          <c:extLst>
            <c:ext xmlns:c16="http://schemas.microsoft.com/office/drawing/2014/chart" uri="{C3380CC4-5D6E-409C-BE32-E72D297353CC}">
              <c16:uniqueId val="{00000001-1A69-4810-9FB0-25F7AEBE9C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5.56</c:v>
                </c:pt>
                <c:pt idx="1">
                  <c:v>-1.81</c:v>
                </c:pt>
                <c:pt idx="2">
                  <c:v>-0.91</c:v>
                </c:pt>
                <c:pt idx="3">
                  <c:v>0.21</c:v>
                </c:pt>
                <c:pt idx="4">
                  <c:v>1.36</c:v>
                </c:pt>
              </c:numCache>
            </c:numRef>
          </c:val>
          <c:smooth val="0"/>
          <c:extLst>
            <c:ext xmlns:c16="http://schemas.microsoft.com/office/drawing/2014/chart" uri="{C3380CC4-5D6E-409C-BE32-E72D297353CC}">
              <c16:uniqueId val="{00000002-1A69-4810-9FB0-25F7AEBE9C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C9C-4353-AA53-CD27C0533E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9C-4353-AA53-CD27C0533EA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C9C-4353-AA53-CD27C0533EA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C9C-4353-AA53-CD27C0533EA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C9C-4353-AA53-CD27C0533EA6}"/>
            </c:ext>
          </c:extLst>
        </c:ser>
        <c:ser>
          <c:idx val="5"/>
          <c:order val="5"/>
          <c:tx>
            <c:strRef>
              <c:f>データシート!$A$32</c:f>
              <c:strCache>
                <c:ptCount val="1"/>
                <c:pt idx="0">
                  <c:v>鹿部町後期高齢者医療特別会計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7C9C-4353-AA53-CD27C0533EA6}"/>
            </c:ext>
          </c:extLst>
        </c:ser>
        <c:ser>
          <c:idx val="6"/>
          <c:order val="6"/>
          <c:tx>
            <c:strRef>
              <c:f>データシート!$A$33</c:f>
              <c:strCache>
                <c:ptCount val="1"/>
                <c:pt idx="0">
                  <c:v>鹿部町介護保険事業特別会計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1.04</c:v>
                </c:pt>
                <c:pt idx="2">
                  <c:v>#N/A</c:v>
                </c:pt>
                <c:pt idx="3">
                  <c:v>0.51</c:v>
                </c:pt>
                <c:pt idx="4">
                  <c:v>#N/A</c:v>
                </c:pt>
                <c:pt idx="5">
                  <c:v>0.53</c:v>
                </c:pt>
                <c:pt idx="6">
                  <c:v>#N/A</c:v>
                </c:pt>
                <c:pt idx="7">
                  <c:v>0.61</c:v>
                </c:pt>
                <c:pt idx="8">
                  <c:v>#N/A</c:v>
                </c:pt>
                <c:pt idx="9">
                  <c:v>0.81</c:v>
                </c:pt>
              </c:numCache>
            </c:numRef>
          </c:val>
          <c:extLst>
            <c:ext xmlns:c16="http://schemas.microsoft.com/office/drawing/2014/chart" uri="{C3380CC4-5D6E-409C-BE32-E72D297353CC}">
              <c16:uniqueId val="{00000006-7C9C-4353-AA53-CD27C0533EA6}"/>
            </c:ext>
          </c:extLst>
        </c:ser>
        <c:ser>
          <c:idx val="7"/>
          <c:order val="7"/>
          <c:tx>
            <c:strRef>
              <c:f>データシート!$A$34</c:f>
              <c:strCache>
                <c:ptCount val="1"/>
                <c:pt idx="0">
                  <c:v>鹿部町国民健康保険事業勘定特別会計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1.57</c:v>
                </c:pt>
                <c:pt idx="2">
                  <c:v>#N/A</c:v>
                </c:pt>
                <c:pt idx="3">
                  <c:v>3.4</c:v>
                </c:pt>
                <c:pt idx="4">
                  <c:v>#N/A</c:v>
                </c:pt>
                <c:pt idx="5">
                  <c:v>3.15</c:v>
                </c:pt>
                <c:pt idx="6">
                  <c:v>#N/A</c:v>
                </c:pt>
                <c:pt idx="7">
                  <c:v>2.11</c:v>
                </c:pt>
                <c:pt idx="8">
                  <c:v>#N/A</c:v>
                </c:pt>
                <c:pt idx="9">
                  <c:v>1.95</c:v>
                </c:pt>
              </c:numCache>
            </c:numRef>
          </c:val>
          <c:extLst>
            <c:ext xmlns:c16="http://schemas.microsoft.com/office/drawing/2014/chart" uri="{C3380CC4-5D6E-409C-BE32-E72D297353CC}">
              <c16:uniqueId val="{00000007-7C9C-4353-AA53-CD27C0533EA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3.8</c:v>
                </c:pt>
                <c:pt idx="2">
                  <c:v>#N/A</c:v>
                </c:pt>
                <c:pt idx="3">
                  <c:v>2.02</c:v>
                </c:pt>
                <c:pt idx="4">
                  <c:v>#N/A</c:v>
                </c:pt>
                <c:pt idx="5">
                  <c:v>1.1200000000000001</c:v>
                </c:pt>
                <c:pt idx="6">
                  <c:v>#N/A</c:v>
                </c:pt>
                <c:pt idx="7">
                  <c:v>1.27</c:v>
                </c:pt>
                <c:pt idx="8">
                  <c:v>#N/A</c:v>
                </c:pt>
                <c:pt idx="9">
                  <c:v>2.4700000000000002</c:v>
                </c:pt>
              </c:numCache>
            </c:numRef>
          </c:val>
          <c:extLst>
            <c:ext xmlns:c16="http://schemas.microsoft.com/office/drawing/2014/chart" uri="{C3380CC4-5D6E-409C-BE32-E72D297353CC}">
              <c16:uniqueId val="{00000008-7C9C-4353-AA53-CD27C0533EA6}"/>
            </c:ext>
          </c:extLst>
        </c:ser>
        <c:ser>
          <c:idx val="9"/>
          <c:order val="9"/>
          <c:tx>
            <c:strRef>
              <c:f>データシート!$A$36</c:f>
              <c:strCache>
                <c:ptCount val="1"/>
                <c:pt idx="0">
                  <c:v>鹿部町水道事業会計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5.59</c:v>
                </c:pt>
                <c:pt idx="2">
                  <c:v>#N/A</c:v>
                </c:pt>
                <c:pt idx="3">
                  <c:v>5.94</c:v>
                </c:pt>
                <c:pt idx="4">
                  <c:v>#N/A</c:v>
                </c:pt>
                <c:pt idx="5">
                  <c:v>6.03</c:v>
                </c:pt>
                <c:pt idx="6">
                  <c:v>#N/A</c:v>
                </c:pt>
                <c:pt idx="7">
                  <c:v>5.88</c:v>
                </c:pt>
                <c:pt idx="8">
                  <c:v>#N/A</c:v>
                </c:pt>
                <c:pt idx="9">
                  <c:v>5.65</c:v>
                </c:pt>
              </c:numCache>
            </c:numRef>
          </c:val>
          <c:extLst>
            <c:ext xmlns:c16="http://schemas.microsoft.com/office/drawing/2014/chart" uri="{C3380CC4-5D6E-409C-BE32-E72D297353CC}">
              <c16:uniqueId val="{00000009-7C9C-4353-AA53-CD27C0533EA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255</c:v>
                </c:pt>
                <c:pt idx="5">
                  <c:v>248</c:v>
                </c:pt>
                <c:pt idx="8">
                  <c:v>236</c:v>
                </c:pt>
                <c:pt idx="11">
                  <c:v>230</c:v>
                </c:pt>
                <c:pt idx="14">
                  <c:v>221</c:v>
                </c:pt>
              </c:numCache>
            </c:numRef>
          </c:val>
          <c:extLst>
            <c:ext xmlns:c16="http://schemas.microsoft.com/office/drawing/2014/chart" uri="{C3380CC4-5D6E-409C-BE32-E72D297353CC}">
              <c16:uniqueId val="{00000000-7AF4-4899-A7E7-2DCEF2BC21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F4-4899-A7E7-2DCEF2BC21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19</c:v>
                </c:pt>
              </c:numCache>
            </c:numRef>
          </c:val>
          <c:extLst>
            <c:ext xmlns:c16="http://schemas.microsoft.com/office/drawing/2014/chart" uri="{C3380CC4-5D6E-409C-BE32-E72D297353CC}">
              <c16:uniqueId val="{00000002-7AF4-4899-A7E7-2DCEF2BC21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37</c:v>
                </c:pt>
                <c:pt idx="3">
                  <c:v>25</c:v>
                </c:pt>
                <c:pt idx="6">
                  <c:v>27</c:v>
                </c:pt>
                <c:pt idx="9">
                  <c:v>36</c:v>
                </c:pt>
                <c:pt idx="12">
                  <c:v>48</c:v>
                </c:pt>
              </c:numCache>
            </c:numRef>
          </c:val>
          <c:extLst>
            <c:ext xmlns:c16="http://schemas.microsoft.com/office/drawing/2014/chart" uri="{C3380CC4-5D6E-409C-BE32-E72D297353CC}">
              <c16:uniqueId val="{00000003-7AF4-4899-A7E7-2DCEF2BC21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2</c:v>
                </c:pt>
                <c:pt idx="9">
                  <c:v>0</c:v>
                </c:pt>
                <c:pt idx="12">
                  <c:v>0</c:v>
                </c:pt>
              </c:numCache>
            </c:numRef>
          </c:val>
          <c:extLst>
            <c:ext xmlns:c16="http://schemas.microsoft.com/office/drawing/2014/chart" uri="{C3380CC4-5D6E-409C-BE32-E72D297353CC}">
              <c16:uniqueId val="{00000004-7AF4-4899-A7E7-2DCEF2BC21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F4-4899-A7E7-2DCEF2BC21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F4-4899-A7E7-2DCEF2BC21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311</c:v>
                </c:pt>
                <c:pt idx="3">
                  <c:v>242</c:v>
                </c:pt>
                <c:pt idx="6">
                  <c:v>252</c:v>
                </c:pt>
                <c:pt idx="9">
                  <c:v>243</c:v>
                </c:pt>
                <c:pt idx="12">
                  <c:v>223</c:v>
                </c:pt>
              </c:numCache>
            </c:numRef>
          </c:val>
          <c:extLst>
            <c:ext xmlns:c16="http://schemas.microsoft.com/office/drawing/2014/chart" uri="{C3380CC4-5D6E-409C-BE32-E72D297353CC}">
              <c16:uniqueId val="{00000007-7AF4-4899-A7E7-2DCEF2BC21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93</c:v>
                </c:pt>
                <c:pt idx="2">
                  <c:v>#N/A</c:v>
                </c:pt>
                <c:pt idx="3">
                  <c:v>#N/A</c:v>
                </c:pt>
                <c:pt idx="4">
                  <c:v>19</c:v>
                </c:pt>
                <c:pt idx="5">
                  <c:v>#N/A</c:v>
                </c:pt>
                <c:pt idx="6">
                  <c:v>#N/A</c:v>
                </c:pt>
                <c:pt idx="7">
                  <c:v>45</c:v>
                </c:pt>
                <c:pt idx="8">
                  <c:v>#N/A</c:v>
                </c:pt>
                <c:pt idx="9">
                  <c:v>#N/A</c:v>
                </c:pt>
                <c:pt idx="10">
                  <c:v>49</c:v>
                </c:pt>
                <c:pt idx="11">
                  <c:v>#N/A</c:v>
                </c:pt>
                <c:pt idx="12">
                  <c:v>#N/A</c:v>
                </c:pt>
                <c:pt idx="13">
                  <c:v>69</c:v>
                </c:pt>
                <c:pt idx="14">
                  <c:v>#N/A</c:v>
                </c:pt>
              </c:numCache>
            </c:numRef>
          </c:val>
          <c:smooth val="0"/>
          <c:extLst>
            <c:ext xmlns:c16="http://schemas.microsoft.com/office/drawing/2014/chart" uri="{C3380CC4-5D6E-409C-BE32-E72D297353CC}">
              <c16:uniqueId val="{00000008-7AF4-4899-A7E7-2DCEF2BC21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1928</c:v>
                </c:pt>
                <c:pt idx="5">
                  <c:v>1872</c:v>
                </c:pt>
                <c:pt idx="8">
                  <c:v>1851</c:v>
                </c:pt>
                <c:pt idx="11">
                  <c:v>2646</c:v>
                </c:pt>
                <c:pt idx="14">
                  <c:v>2631</c:v>
                </c:pt>
              </c:numCache>
            </c:numRef>
          </c:val>
          <c:extLst>
            <c:ext xmlns:c16="http://schemas.microsoft.com/office/drawing/2014/chart" uri="{C3380CC4-5D6E-409C-BE32-E72D297353CC}">
              <c16:uniqueId val="{00000000-5B6B-4177-ACC3-6AC73490BF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807</c:v>
                </c:pt>
                <c:pt idx="5">
                  <c:v>755</c:v>
                </c:pt>
                <c:pt idx="8">
                  <c:v>666</c:v>
                </c:pt>
                <c:pt idx="11">
                  <c:v>598</c:v>
                </c:pt>
                <c:pt idx="14">
                  <c:v>555</c:v>
                </c:pt>
              </c:numCache>
            </c:numRef>
          </c:val>
          <c:extLst>
            <c:ext xmlns:c16="http://schemas.microsoft.com/office/drawing/2014/chart" uri="{C3380CC4-5D6E-409C-BE32-E72D297353CC}">
              <c16:uniqueId val="{00000001-5B6B-4177-ACC3-6AC73490BF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2032</c:v>
                </c:pt>
                <c:pt idx="5">
                  <c:v>2002</c:v>
                </c:pt>
                <c:pt idx="8">
                  <c:v>2112</c:v>
                </c:pt>
                <c:pt idx="11">
                  <c:v>1883</c:v>
                </c:pt>
                <c:pt idx="14">
                  <c:v>2112</c:v>
                </c:pt>
              </c:numCache>
            </c:numRef>
          </c:val>
          <c:extLst>
            <c:ext xmlns:c16="http://schemas.microsoft.com/office/drawing/2014/chart" uri="{C3380CC4-5D6E-409C-BE32-E72D297353CC}">
              <c16:uniqueId val="{00000002-5B6B-4177-ACC3-6AC73490BF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6B-4177-ACC3-6AC73490BF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6B-4177-ACC3-6AC73490BF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6B-4177-ACC3-6AC73490BF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385</c:v>
                </c:pt>
                <c:pt idx="3">
                  <c:v>345</c:v>
                </c:pt>
                <c:pt idx="6">
                  <c:v>326</c:v>
                </c:pt>
                <c:pt idx="9">
                  <c:v>348</c:v>
                </c:pt>
                <c:pt idx="12">
                  <c:v>296</c:v>
                </c:pt>
              </c:numCache>
            </c:numRef>
          </c:val>
          <c:extLst>
            <c:ext xmlns:c16="http://schemas.microsoft.com/office/drawing/2014/chart" uri="{C3380CC4-5D6E-409C-BE32-E72D297353CC}">
              <c16:uniqueId val="{00000006-5B6B-4177-ACC3-6AC73490BF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147</c:v>
                </c:pt>
                <c:pt idx="3">
                  <c:v>144</c:v>
                </c:pt>
                <c:pt idx="6">
                  <c:v>202</c:v>
                </c:pt>
                <c:pt idx="9">
                  <c:v>302</c:v>
                </c:pt>
                <c:pt idx="12">
                  <c:v>254</c:v>
                </c:pt>
              </c:numCache>
            </c:numRef>
          </c:val>
          <c:extLst>
            <c:ext xmlns:c16="http://schemas.microsoft.com/office/drawing/2014/chart" uri="{C3380CC4-5D6E-409C-BE32-E72D297353CC}">
              <c16:uniqueId val="{00000007-5B6B-4177-ACC3-6AC73490BF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5B6B-4177-ACC3-6AC73490BF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15</c:v>
                </c:pt>
                <c:pt idx="6">
                  <c:v>33</c:v>
                </c:pt>
                <c:pt idx="9">
                  <c:v>56</c:v>
                </c:pt>
                <c:pt idx="12">
                  <c:v>42</c:v>
                </c:pt>
              </c:numCache>
            </c:numRef>
          </c:val>
          <c:extLst>
            <c:ext xmlns:c16="http://schemas.microsoft.com/office/drawing/2014/chart" uri="{C3380CC4-5D6E-409C-BE32-E72D297353CC}">
              <c16:uniqueId val="{00000009-5B6B-4177-ACC3-6AC73490BF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2476</c:v>
                </c:pt>
                <c:pt idx="3">
                  <c:v>2278</c:v>
                </c:pt>
                <c:pt idx="6">
                  <c:v>2209</c:v>
                </c:pt>
                <c:pt idx="9">
                  <c:v>3274</c:v>
                </c:pt>
                <c:pt idx="12">
                  <c:v>3348</c:v>
                </c:pt>
              </c:numCache>
            </c:numRef>
          </c:val>
          <c:extLst>
            <c:ext xmlns:c16="http://schemas.microsoft.com/office/drawing/2014/chart" uri="{C3380CC4-5D6E-409C-BE32-E72D297353CC}">
              <c16:uniqueId val="{0000000A-5B6B-4177-ACC3-6AC73490BF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B6B-4177-ACC3-6AC73490BF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646</c:v>
                </c:pt>
                <c:pt idx="1">
                  <c:v>647</c:v>
                </c:pt>
                <c:pt idx="2">
                  <c:v>648</c:v>
                </c:pt>
              </c:numCache>
            </c:numRef>
          </c:val>
          <c:extLst>
            <c:ext xmlns:c16="http://schemas.microsoft.com/office/drawing/2014/chart" uri="{C3380CC4-5D6E-409C-BE32-E72D297353CC}">
              <c16:uniqueId val="{00000000-000E-4FDD-9F40-A8A0CC1739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391</c:v>
                </c:pt>
                <c:pt idx="1">
                  <c:v>391</c:v>
                </c:pt>
                <c:pt idx="2">
                  <c:v>412</c:v>
                </c:pt>
              </c:numCache>
            </c:numRef>
          </c:val>
          <c:extLst>
            <c:ext xmlns:c16="http://schemas.microsoft.com/office/drawing/2014/chart" uri="{C3380CC4-5D6E-409C-BE32-E72D297353CC}">
              <c16:uniqueId val="{00000001-000E-4FDD-9F40-A8A0CC1739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985</c:v>
                </c:pt>
                <c:pt idx="1">
                  <c:v>723</c:v>
                </c:pt>
                <c:pt idx="2">
                  <c:v>906</c:v>
                </c:pt>
              </c:numCache>
            </c:numRef>
          </c:val>
          <c:extLst>
            <c:ext xmlns:c16="http://schemas.microsoft.com/office/drawing/2014/chart" uri="{C3380CC4-5D6E-409C-BE32-E72D297353CC}">
              <c16:uniqueId val="{00000002-000E-4FDD-9F40-A8A0CC1739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{7718CCEA-47E9-49B9-8BAE-FF71EC6A43CC}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43E-4A08-B7A5-A028828502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{E391FEF6-61E2-4CE1-A1BE-7872A419D547}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3E-4A08-B7A5-A028828502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{480554FA-E11C-4EBE-BF8C-CEAFB32AFFD6}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3E-4A08-B7A5-A028828502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{6BE0D2AD-ACBD-4E64-A930-079F04D839E9}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3E-4A08-B7A5-A028828502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{61E51958-0422-4D45-9A53-CA059BD5D2E9}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3E-4A08-B7A5-A0288285025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{96BF0916-C6B3-4A4C-B9DB-1FEBC11CA6C9}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43E-4A08-B7A5-A0288285025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{43585037-A70B-4812-9269-C426CC376A47}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43E-4A08-B7A5-A0288285025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{ABD3CC91-EFF8-4D4A-BAC1-75AFF3FA104F}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43E-4A08-B7A5-A0288285025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{A02F5593-E51F-4C13-B407-1CB2F12F3C69}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43E-4A08-B7A5-A028828502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c:v>
                </c:pt>
                <c:pt idx="8">
                  <c:v>57.9</c:v>
                </c:pt>
                <c:pt idx="16">
                  <c:v>59.4</c:v>
                </c:pt>
                <c:pt idx="24">
                  <c:v>55.1</c:v>
                </c:pt>
                <c:pt idx="32">
                  <c:v>57.1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43E-4A08-B7A5-A028828502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{F5E01EC5-C2FB-4119-9729-6D3ECABC3E2D}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43E-4A08-B7A5-A0288285025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{B42C1F3E-0618-46C2-AF51-85C59BB28C53}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3E-4A08-B7A5-A028828502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{FEDE8E07-1FE9-46B6-A82A-01D8A4C59038}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3E-4A08-B7A5-A028828502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{BF6EF5E5-F684-4619-AB5D-3D72137DAA6F}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3E-4A08-B7A5-A028828502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{C33418BF-3559-4453-AF8C-4D4472DEC4F5}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3E-4A08-B7A5-A0288285025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{B263B898-3FF0-4640-A82D-BA380EC0CAC6}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43E-4A08-B7A5-A0288285025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{FACDC656-83A6-4E53-903F-8FB5AA46F009}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43E-4A08-B7A5-A0288285025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{5620F904-863B-4EB4-A7FB-647244758008}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43E-4A08-B7A5-A0288285025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{B8738A28-6030-4D60-8A7B-F97FB379A4CF}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43E-4A08-B7A5-A028828502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43E-4A08-B7A5-A02882850254}"/>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{DA952C5B-98EE-481A-BD67-0E5024A0E493}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5E4-40F2-BA88-21A2F711F5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{CA9098CA-949F-44B4-8D66-C0EB970B7CF0}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E4-40F2-BA88-21A2F711F5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{AF8413DF-63FE-422F-99FF-3163DB84FEE8}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E4-40F2-BA88-21A2F711F5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{554343C4-7BA4-4A2F-86A2-C67EBA8E32FF}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E4-40F2-BA88-21A2F711F5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{1C32DDEC-D478-48B1-BC66-EDFB34594E0F}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E4-40F2-BA88-21A2F711F53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{B310A53B-5E22-4DB6-9FA2-243441E86688}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5E4-40F2-BA88-21A2F711F53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{D23D8AE2-5846-4B1E-B1D9-272C5C44BCA3}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5E4-40F2-BA88-21A2F711F53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{35016833-7DA8-45AC-848A-0915FE049EA8}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5E4-40F2-BA88-21A2F711F53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{C592CC3B-D93C-4CCB-BC3E-3382C166F302}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5E4-40F2-BA88-21A2F711F5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3.8</c:v>
                </c:pt>
                <c:pt idx="16">
                  <c:v>3.2</c:v>
                </c:pt>
                <c:pt idx="24">
                  <c:v>2.2000000000000002</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5E4-40F2-BA88-21A2F711F5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{FF2530A1-0C65-4B8B-9920-8DD90F5CE212}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5E4-40F2-BA88-21A2F711F5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{F724F54A-0B5A-4F58-83E1-F91E466E0E45}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E4-40F2-BA88-21A2F711F5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{565DE07B-9EBC-4260-BC4A-D42AAA906906}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E4-40F2-BA88-21A2F711F5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{F660C833-CB76-48A8-910C-05D3D367FCFA}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E4-40F2-BA88-21A2F711F5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{B731FE41-3ED1-4909-9762-F4A97DF99D1A}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E4-40F2-BA88-21A2F711F539}"/>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{07A37142-81DF-4D3E-B4E7-63A926D48A0A}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5E4-40F2-BA88-21A2F711F53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{AAC7E40D-9FF4-4BD2-8068-E67ADF451B81}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5E4-40F2-BA88-21A2F711F53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{7BE134CF-0307-426F-90D8-9213BF3D7971}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5E4-40F2-BA88-21A2F711F53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{0DDE14BB-D4F0-4E58-A48E-CCD0D16BEE14}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5E4-40F2-BA88-21A2F711F5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5E4-40F2-BA88-21A2F711F539}"/>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7D7B2A1-3CA0-49B5-800A-C5D7FF161257}"/>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FB8995F-3D85-4A06-B1DC-6D068CE513E8}"/>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平成２９年度に繰上償還を実行し公債費負担の軽減を図ったことで</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元利償還金は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減少傾向であ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る。しかし、令和２年度に大型事業である庁舎建替事業が完了し、今後も、大型事業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総合体育館の大規模改修、消防庁舎の建替）</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が集中しており、それらを要因として地方債残高が増大する見込みである。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その他事業に対する新規地方債の発行の抑制や、交付税措置のある地方債の活用を図る等、公債費管理の適正化に努める。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latin typeface="ＭＳ ゴシック" pitchFamily="49" charset="-128"/>
              <a:ea typeface="ＭＳ ゴシック" pitchFamily="49" charset="-128"/>
            </a:rPr>
            <a:t>また債務負担行為についても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車両やパソコン等各種機器等の更新により償還金が</a:t>
          </a:r>
          <a:r>
            <a:rPr kumimoji="1" lang="ja-JP" altLang="en-US" sz="1200">
              <a:latin typeface="ＭＳ ゴシック" pitchFamily="49" charset="-128"/>
              <a:ea typeface="ＭＳ ゴシック" pitchFamily="49" charset="-128"/>
            </a:rPr>
            <a:t>増加傾向にあるため、新たな債務負担行為について慎重な実施に努める。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一般会計に係る地方債の現在高は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平成２９年度に繰上償還を実行し公債費負担の軽減を図ったことで減少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したが、令和２年度に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大型事業であった庁舎建替事業の財源として１，１６７百万の地方債を発行したことで地方債残高は増大した（２，２０９百万→３，２７４百万で１，０６５百万増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今後も、大型事業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総合体育館の大規模改修、消防庁舎の建替）が集中しており、それらを要因として地方債残高が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更に増となる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見込みである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latin typeface="ＭＳ ゴシック" pitchFamily="49" charset="-128"/>
              <a:ea typeface="ＭＳ ゴシック" pitchFamily="49" charset="-128"/>
            </a:rPr>
            <a:t>　また、充当可能基金は令和２年度に庁舎建替事業に対する財源として地方債の発行とともに基金の取崩しを実行したことで充当可能基金は減少したが、本年度において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取崩額を上回る積立を実行したため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、充当可能基金現在高は令和２年度取崩前の水準まで回復した。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今後も、世代間の負担の公平性を保ちながら、後世代への負担が過重となることのないよう、事業実施の適正化</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充当可能基金への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計画的な</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健全な財政運営</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北海道鹿部町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においては適切な財源確保と歳出の精査により財政調整基金を取り崩すことない財政運営ができ、その他基金についても、取崩額を上回る積立を実行したため、基金全体として２０５百万の増で基金残高１，９６６百万となった。これにより令和２年度に庁舎建替事業の実施により公共施設整備基金を３１５百万取崩したことにより減少した基金残高は取崩前の水準まで回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財政調整基金の取崩しの必要がない財政を目指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今後も大型事業となる総合体育館改修事業や消防庁舎建替事業の実施</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が計画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されていることから、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地方債残高は増加する見込みであり、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併せて、公共施設整備基金の取崩しも必要となることから、公共施設整備基金は減少する見込みである。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また、上記の要因から、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公債費負担</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増加する見込みであり、地方債の償還財源として減債</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基金への積立てを計画的に実行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①地域福祉基金：在宅福祉の普及と向上、健康及び生きがいづくりの推進に基づく事業に要する経費の財源。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②ふるさと創生事業基金：自ら考えて自ら実践する町づくり事業に要する経費の財源。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③公共施設整備基金：公共施設の整備のための普通建設事業の財源。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④ふるさと納税基金：本町へ寄附された寄附金を適正に管理し、寄附者の意向に沿った政策に必要な経費の財源。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⑤森林環境譲与税基金：木材利用の促進等の森林整備、人材の育成、担い手の確保及びその促進に必要な事業に要する財源。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⑥子ども・子育て応援基金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Ｒ３新設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：本町の次世代を担う子供たちの健やかな成長に資するための子育て支援事業に要する経費の財源。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①地域福祉基金：国保会計繰入金を積立てたことによる増（２３百万）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本年度の普通交付税再算定に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おける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基準財財政需要額費目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「臨時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経済対策費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」算定額分を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積立てたことによる増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２）決算剰余金を積立たことによる増（２３百万）</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④ふるさと納税基金：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１）本年度受領したふるさと納税寄付金のうち、ふるさと納税寄付金事業に要した事務費、返礼品費及び充当事業の財源としたものを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除いた分を積み立てたことによる増（８５百万）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２）産業振興支援事業のため取崩ししたことによる減（△１８百万）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⑤森林環境譲与税基金：森林環境譲与税から充当事業を除いた分を積立てたことによる増（３百万）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⑥子ども・子育て応援基金：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本年度受領した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１０百万の寄付金を積立てたことによる増（１０百万）</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（今後の方針）ふるさと納税基金は、現在高が１００百万を超えたことから具体的な使途の検討を進めなければならない。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大型事業となる総合体育館改修事業や消防庁舎建替事業の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一部財源として取崩す予定であり、減少す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本年度受領した１百万の寄付金を積立したことによる増（１百万）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基金の保有額の維持を目標とする。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財政調整基金の取崩しの必要がない財政運営を目指し、引き続き、経常経費の精査の実施・節減の徹底と同時に、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新たな自主財源獲得の取り組みを行う必要がある。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本年度の普通交付税再算定における基準財財政需要額費目の「臨時財政対策債償還基金費」算定額分を積立てたことによる増（２１百万）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平成２９年度に繰上償還の財源として取崩しを実行して以来、減債基金の取崩しを行っていない。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大型事業であった庁舎建替事業の財源として１，１６７百万の地方債を発行したことで地方債残高は増大した（２，２０９百万→３，２７４百万で１，０６５百万増）交付税措置があるものの令和８年度から元金償還が開始となり、今後も大型事業となる総合体育館改修事業や消防庁舎建替事業の実施も計画されていることから、公債費負担が増加する見込みであり、地方債の償還財源として減債</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基金への積立てを計画的に実行し、償還財源の確保に努める。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907623-D727-4A5D-A007-A196198FB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8BB7C9E-30D1-49EE-8F20-A5AAFA0465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9E9675C7-7F62-4349-A6AF-0FCED7901D4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C23BB10-A7BE-47A4-95BD-47366F5A923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DC5A5AF-EFF0-4616-9127-FFB8D341872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61C91CF-4466-449C-A6CB-37F19CF272F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F0DDD548-BC2F-4C9F-8F31-DEE1FB5A82F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02F4D12-8BBD-4D23-AD2D-1DB0B0AB1A8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E2EC7158-AD31-4F46-B34B-13F9FF87C2A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7CF3EE70-DB9A-49ED-BC8A-6C9779761A8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422E006E-4B54-4929-871D-DD5F953BF10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A02D988-CC1B-4F5D-990F-5C763036B3A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093067D-D644-43F0-A217-92615761846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6FC5D4C1-AE73-473B-93EE-C745FC05FE3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BE50B54-C378-43D2-9ABD-F412BD91AAC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A9A5B78-06DF-4BC5-8419-F4312834FCA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5052E605-94AD-4502-A080-973A76E778D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5C7D77B-D97D-4C42-8ECC-100A2F11827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6AF83F67-FCE4-4A22-A2B8-790D5951426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AE794AC-DF07-471C-9817-3FECE25D152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5305EB0-5AC2-4063-8C73-68602C3A733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39989FBC-1AD4-44A3-93C0-2A0D5390427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
3,617
110.63
3,986,322
3,911,499
50,812
2,056,606
3,348,367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430A2194-D835-4F7F-BE76-C9F20E72A48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353463B-B808-4F11-9020-BCEAAD89A1F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8388105-9156-46E2-8C16-84B571F67D7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F6A9248-DBB7-43B8-95C1-216C1090666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64067D9D-970E-4981-AC83-F780B9E21ED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A7EEB82D-1A42-4A5C-8028-9DFAE919248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1CC0B467-B5CA-4292-85C7-1961543F9A4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2911F3A-C2B3-4AA3-B641-6815A8F83E4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4B0D5153-FA05-4BA8-A9BC-D179F429BC3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97A32C1-F449-420D-9A9A-EE8D366797A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FC20FE2A-4D6A-4116-B050-6DE54EA97B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1B356DF-DA36-4271-8A7C-B931B8943A4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5072587-F169-4FC4-BAD3-F3A82713805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57A3321-DEAA-48F9-8BEB-2B0794DB900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56B8AEB7-D3A8-4ADC-8126-25C94602A95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74644B82-3AF2-43AA-BDCD-DF9815136CB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99BCF0A-2455-41CC-A4FD-D8C1503C989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34078BF-8012-44E4-8EAF-7EC5FB53DB3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CE77042B-BEDD-4CA0-AA3C-DC98766BA47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B1C70AD8-75AE-4B08-8ED1-A5560F125DC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3FC01A6D-905D-422F-AE72-C53BF4F2163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B8A89B52-AD9C-43C7-974E-413D0A18E3B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9EB1DAEC-F423-4A13-88C6-D9B8787AECC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D3243938-CD1A-4DB7-92BE-F70D7F89533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4FF14D8-8222-4058-95CF-76BA19C6952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CEB63E1-CB80-4FAE-BD80-C64DF3C3CDB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4368D985-F0E9-407E-B0D7-A29FB600752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E0F26801-B2E7-4838-8958-FE250EE6A4E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7C876-F89E-464E-B5C4-E31678EBBC4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95A930CB-0D57-4811-9FF4-51BFA41207B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88BA6C0F-F5D9-40D5-9FC0-4939AE283EE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D4E23C6-466F-48FD-BAD7-086CC921408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AB263D24-2F98-4CFC-929E-EB216B4D86B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0D88FDD-0DB9-45B0-87E0-0DA2A706896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F2E5B21-209F-46A6-903D-7B91F9604D0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における有形固定資産減価償却率は類似団体内の平均値も下回っている。主な要因は、庁舎の建替えと公営住宅の長寿命化を図ったことによるものである。しかし、幼稚園施設等一部施設では老朽化が進んでおり、全体として、各個別施設計画に基づき、住民の安心安全な暮らしを守るため、人口減少に伴う人口構造の変化や住民のニーズの変化に対応した適正な施設管理に努めなければならない。</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C4332C09-0F4E-4D23-B2C4-1CD19FD8E38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A6E57E5-CC42-4FF4-9AD4-E9946BE7344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1BB0E3FF-1995-4D5F-9D6B-474613648DE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73C78F2F-B43C-43A0-BF90-0457E1F7BDDF}"/>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FEBF25A1-BCEB-447F-80ED-2B2B7CAE93F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6FFD7B46-E187-4C50-94F9-145F50F30FC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2310FCB9-E672-4BC4-B218-925C60D7AC3D}"/>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23D8AFFB-E1A0-4C99-B36A-C2F0C981323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40B7A060-FAB2-422E-8296-F67E8399B6D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8C78300C-A101-4E92-A3CF-7970ABAE557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74E87D5B-DC7F-4E46-B9EA-58B6976C690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54EC794-353B-40A4-8FA1-2657B790D65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32B6AE70-EF6B-4371-B792-7D2E8E82D71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BBEBCC95-DBCC-43C4-87D5-C30D86FE720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1F4000A5-38C4-4974-8C08-42296FF7BCA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2951228C-442F-49BF-8CF0-66A57B405E2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AF8449FA-4956-43D7-8118-8779E97B3BE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18DE6FBC-4B0D-44D7-AE9B-16B3251616A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87473F7F-4868-4C9D-BCCC-F53A0FC1C029}"/>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34010BC5-518D-47C0-A6BE-9F127AAE9DFB}"/>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A60AFC93-1B97-44A5-9619-D47400A5A1B0}"/>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23B406F1-FAC6-46F6-AF6C-E9CF56BFDB68}"/>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AB888991-20FA-4C58-9F79-D3C9C7F61CAF}"/>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a:extLst>
            <a:ext uri="{FF2B5EF4-FFF2-40B4-BE49-F238E27FC236}">
              <a16:creationId xmlns:a16="http://schemas.microsoft.com/office/drawing/2014/main" id="{600E3F64-2501-455F-BE22-E99729CE11A6}"/>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56B37ECC-E2ED-4777-8E52-AEE714070122}"/>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FDC4EE78-E2DF-4A14-A59F-8EEB35416FF8}"/>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9D09BDC7-930B-4978-BAA0-F74CE3B2AF3C}"/>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2E5C488A-AE2C-49ED-945F-55B60B5FD20C}"/>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E393C8DD-F048-4E58-A636-4DE0E7E58E9A}"/>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FC222FD-3B6D-45E6-A7FC-6D42F6ABE90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A855B8A-8501-4281-A61C-8E02712F058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45D88E4B-F285-4159-9017-368037FFB71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DE855AF7-5789-47A5-A7D1-249F7A9918D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485A919C-E8D9-48D8-8392-67EBD8A6C86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93" name="楕円 92">
          <a:extLst>
            <a:ext uri="{FF2B5EF4-FFF2-40B4-BE49-F238E27FC236}">
              <a16:creationId xmlns:a16="http://schemas.microsoft.com/office/drawing/2014/main" id="{F9846FCF-2FEA-4A03-AACA-80C3B1F29ED3}"/>
            </a:ext>
          </a:extLst>
        </xdr:cNvPr>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154322</xdr:rowOff>
    </xdr:from>
    <xdr:ext cx="405111" cy="259045"/>
    <xdr:sp macro="" textlink="">
      <xdr:nvSpPr>
        <xdr:cNvPr id="94" name="有形固定資産減価償却率該当値テキスト">
          <a:extLst>
            <a:ext uri="{FF2B5EF4-FFF2-40B4-BE49-F238E27FC236}">
              <a16:creationId xmlns:a16="http://schemas.microsoft.com/office/drawing/2014/main" id="{94BB3C61-7C12-404B-B1DF-DC18A4BCDBDB}"/>
            </a:ext>
          </a:extLst>
        </xdr:cNvPr>
        <xdr:cNvSpPr txBox="1"/>
      </xdr:nvSpPr>
      <xdr:spPr>
        <a:xfrm>
          <a:off x="4813300" y="589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69759</xdr:rowOff>
    </xdr:from>
    <xdr:to>
      <xdr:col>19</xdr:col>
      <xdr:colOff>187325</xdr:colOff>
      <xdr:row>30</xdr:row>
      <xdr:rowOff>171359</xdr:rowOff>
    </xdr:to>
    <xdr:sp macro="" textlink="">
      <xdr:nvSpPr>
        <xdr:cNvPr id="95" name="楕円 94">
          <a:extLst>
            <a:ext uri="{FF2B5EF4-FFF2-40B4-BE49-F238E27FC236}">
              <a16:creationId xmlns:a16="http://schemas.microsoft.com/office/drawing/2014/main" id="{DEF84740-A136-43D9-B290-8BBF5E67911D}"/>
            </a:ext>
          </a:extLst>
        </xdr:cNvPr>
        <xdr:cNvSpPr/>
      </xdr:nvSpPr>
      <xdr:spPr>
        <a:xfrm>
          <a:off x="40005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120559</xdr:rowOff>
    </xdr:from>
    <xdr:to>
      <xdr:col>23</xdr:col>
      <xdr:colOff>85725</xdr:colOff>
      <xdr:row>31</xdr:row>
      <xdr:rowOff>10795</xdr:rowOff>
    </xdr:to>
    <xdr:cxnSp macro="">
      <xdr:nvCxnSpPr>
        <xdr:cNvPr id="96" name="直線コネクタ 95">
          <a:extLst>
            <a:ext uri="{FF2B5EF4-FFF2-40B4-BE49-F238E27FC236}">
              <a16:creationId xmlns:a16="http://schemas.microsoft.com/office/drawing/2014/main" id="{EFE2783E-150A-4DEE-B842-743E466DEFCE}"/>
            </a:ext>
          </a:extLst>
        </xdr:cNvPr>
        <xdr:cNvCxnSpPr/>
      </xdr:nvCxnSpPr>
      <xdr:spPr>
        <a:xfrm>
          <a:off x="4051300" y="6035584"/>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30933</xdr:rowOff>
    </xdr:from>
    <xdr:to>
      <xdr:col>15</xdr:col>
      <xdr:colOff>187325</xdr:colOff>
      <xdr:row>31</xdr:row>
      <xdr:rowOff>132533</xdr:rowOff>
    </xdr:to>
    <xdr:sp macro="" textlink="">
      <xdr:nvSpPr>
        <xdr:cNvPr id="97" name="楕円 96">
          <a:extLst>
            <a:ext uri="{FF2B5EF4-FFF2-40B4-BE49-F238E27FC236}">
              <a16:creationId xmlns:a16="http://schemas.microsoft.com/office/drawing/2014/main" id="{537C4973-736B-48B4-BF29-E4BCA4B2D43A}"/>
            </a:ext>
          </a:extLst>
        </xdr:cNvPr>
        <xdr:cNvSpPr/>
      </xdr:nvSpPr>
      <xdr:spPr>
        <a:xfrm>
          <a:off x="32385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120559</xdr:rowOff>
    </xdr:from>
    <xdr:to>
      <xdr:col>19</xdr:col>
      <xdr:colOff>136525</xdr:colOff>
      <xdr:row>31</xdr:row>
      <xdr:rowOff>81733</xdr:rowOff>
    </xdr:to>
    <xdr:cxnSp macro="">
      <xdr:nvCxnSpPr>
        <xdr:cNvPr id="98" name="直線コネクタ 97">
          <a:extLst>
            <a:ext uri="{FF2B5EF4-FFF2-40B4-BE49-F238E27FC236}">
              <a16:creationId xmlns:a16="http://schemas.microsoft.com/office/drawing/2014/main" id="{3FF75052-F7D4-4B2B-B10A-72FBCA93CBC9}"/>
            </a:ext>
          </a:extLst>
        </xdr:cNvPr>
        <xdr:cNvCxnSpPr/>
      </xdr:nvCxnSpPr>
      <xdr:spPr>
        <a:xfrm flipV="1">
          <a:off x="3289300" y="6035584"/>
          <a:ext cx="762000" cy="1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156119</xdr:rowOff>
    </xdr:from>
    <xdr:to>
      <xdr:col>11</xdr:col>
      <xdr:colOff>187325</xdr:colOff>
      <xdr:row>31</xdr:row>
      <xdr:rowOff>86269</xdr:rowOff>
    </xdr:to>
    <xdr:sp macro="" textlink="">
      <xdr:nvSpPr>
        <xdr:cNvPr id="99" name="楕円 98">
          <a:extLst>
            <a:ext uri="{FF2B5EF4-FFF2-40B4-BE49-F238E27FC236}">
              <a16:creationId xmlns:a16="http://schemas.microsoft.com/office/drawing/2014/main" id="{7C4F9543-DE15-43C7-9A81-F34598933453}"/>
            </a:ext>
          </a:extLst>
        </xdr:cNvPr>
        <xdr:cNvSpPr/>
      </xdr:nvSpPr>
      <xdr:spPr>
        <a:xfrm>
          <a:off x="2476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35469</xdr:rowOff>
    </xdr:from>
    <xdr:to>
      <xdr:col>15</xdr:col>
      <xdr:colOff>136525</xdr:colOff>
      <xdr:row>31</xdr:row>
      <xdr:rowOff>81733</xdr:rowOff>
    </xdr:to>
    <xdr:cxnSp macro="">
      <xdr:nvCxnSpPr>
        <xdr:cNvPr id="100" name="直線コネクタ 99">
          <a:extLst>
            <a:ext uri="{FF2B5EF4-FFF2-40B4-BE49-F238E27FC236}">
              <a16:creationId xmlns:a16="http://schemas.microsoft.com/office/drawing/2014/main" id="{538713E4-C483-4FAA-924A-464417E80E2A}"/>
            </a:ext>
          </a:extLst>
        </xdr:cNvPr>
        <xdr:cNvCxnSpPr/>
      </xdr:nvCxnSpPr>
      <xdr:spPr>
        <a:xfrm>
          <a:off x="2527300" y="6121944"/>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97518</xdr:rowOff>
    </xdr:from>
    <xdr:to>
      <xdr:col>7</xdr:col>
      <xdr:colOff>187325</xdr:colOff>
      <xdr:row>31</xdr:row>
      <xdr:rowOff>27668</xdr:rowOff>
    </xdr:to>
    <xdr:sp macro="" textlink="">
      <xdr:nvSpPr>
        <xdr:cNvPr id="101" name="楕円 100">
          <a:extLst>
            <a:ext uri="{FF2B5EF4-FFF2-40B4-BE49-F238E27FC236}">
              <a16:creationId xmlns:a16="http://schemas.microsoft.com/office/drawing/2014/main" id="{CCBD9AAB-7042-4B50-BD64-0AB73B9F72C4}"/>
            </a:ext>
          </a:extLst>
        </xdr:cNvPr>
        <xdr:cNvSpPr/>
      </xdr:nvSpPr>
      <xdr:spPr>
        <a:xfrm>
          <a:off x="1714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148318</xdr:rowOff>
    </xdr:from>
    <xdr:to>
      <xdr:col>11</xdr:col>
      <xdr:colOff>136525</xdr:colOff>
      <xdr:row>31</xdr:row>
      <xdr:rowOff>35469</xdr:rowOff>
    </xdr:to>
    <xdr:cxnSp macro="">
      <xdr:nvCxnSpPr>
        <xdr:cNvPr id="102" name="直線コネクタ 101">
          <a:extLst>
            <a:ext uri="{FF2B5EF4-FFF2-40B4-BE49-F238E27FC236}">
              <a16:creationId xmlns:a16="http://schemas.microsoft.com/office/drawing/2014/main" id="{790A310D-7867-4BDE-9111-5563186A1E48}"/>
            </a:ext>
          </a:extLst>
        </xdr:cNvPr>
        <xdr:cNvCxnSpPr/>
      </xdr:nvCxnSpPr>
      <xdr:spPr>
        <a:xfrm>
          <a:off x="1765300" y="6063343"/>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a:extLst>
            <a:ext uri="{FF2B5EF4-FFF2-40B4-BE49-F238E27FC236}">
              <a16:creationId xmlns:a16="http://schemas.microsoft.com/office/drawing/2014/main" id="{103A47D8-90D4-4E99-B248-90EE67322A10}"/>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a:extLst>
            <a:ext uri="{FF2B5EF4-FFF2-40B4-BE49-F238E27FC236}">
              <a16:creationId xmlns:a16="http://schemas.microsoft.com/office/drawing/2014/main" id="{EC0F6E6D-380F-4FAD-BD6F-1A309C9B5292}"/>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a:extLst>
            <a:ext uri="{FF2B5EF4-FFF2-40B4-BE49-F238E27FC236}">
              <a16:creationId xmlns:a16="http://schemas.microsoft.com/office/drawing/2014/main" id="{37DD76A4-8F29-4229-94F7-506F6FFBF2A4}"/>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a:extLst>
            <a:ext uri="{FF2B5EF4-FFF2-40B4-BE49-F238E27FC236}">
              <a16:creationId xmlns:a16="http://schemas.microsoft.com/office/drawing/2014/main" id="{306C99B9-D3A8-4FB4-904D-B1BF2CC16860}"/>
            </a:ext>
          </a:extLst>
        </xdr:cNvPr>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16436</xdr:rowOff>
    </xdr:from>
    <xdr:ext cx="405111" cy="259045"/>
    <xdr:sp macro="" textlink="">
      <xdr:nvSpPr>
        <xdr:cNvPr id="107" name="n_1mainValue有形固定資産減価償却率">
          <a:extLst>
            <a:ext uri="{FF2B5EF4-FFF2-40B4-BE49-F238E27FC236}">
              <a16:creationId xmlns:a16="http://schemas.microsoft.com/office/drawing/2014/main" id="{9413B5CA-6D84-42E7-8525-6E0DF95CB08B}"/>
            </a:ext>
          </a:extLst>
        </xdr:cNvPr>
        <xdr:cNvSpPr txBox="1"/>
      </xdr:nvSpPr>
      <xdr:spPr>
        <a:xfrm>
          <a:off x="3836044" y="57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149060</xdr:rowOff>
    </xdr:from>
    <xdr:ext cx="405111" cy="259045"/>
    <xdr:sp macro="" textlink="">
      <xdr:nvSpPr>
        <xdr:cNvPr id="108" name="n_2mainValue有形固定資産減価償却率">
          <a:extLst>
            <a:ext uri="{FF2B5EF4-FFF2-40B4-BE49-F238E27FC236}">
              <a16:creationId xmlns:a16="http://schemas.microsoft.com/office/drawing/2014/main" id="{B1D07C4B-4377-4955-9FF9-5CBC125B388B}"/>
            </a:ext>
          </a:extLst>
        </xdr:cNvPr>
        <xdr:cNvSpPr txBox="1"/>
      </xdr:nvSpPr>
      <xdr:spPr>
        <a:xfrm>
          <a:off x="30867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102796</xdr:rowOff>
    </xdr:from>
    <xdr:ext cx="405111" cy="259045"/>
    <xdr:sp macro="" textlink="">
      <xdr:nvSpPr>
        <xdr:cNvPr id="109" name="n_3mainValue有形固定資産減価償却率">
          <a:extLst>
            <a:ext uri="{FF2B5EF4-FFF2-40B4-BE49-F238E27FC236}">
              <a16:creationId xmlns:a16="http://schemas.microsoft.com/office/drawing/2014/main" id="{96266353-2DF8-4198-ABFF-748AB1BA43D0}"/>
            </a:ext>
          </a:extLst>
        </xdr:cNvPr>
        <xdr:cNvSpPr txBox="1"/>
      </xdr:nvSpPr>
      <xdr:spPr>
        <a:xfrm>
          <a:off x="2324744" y="584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44195</xdr:rowOff>
    </xdr:from>
    <xdr:ext cx="405111" cy="259045"/>
    <xdr:sp macro="" textlink="">
      <xdr:nvSpPr>
        <xdr:cNvPr id="110" name="n_4mainValue有形固定資産減価償却率">
          <a:extLst>
            <a:ext uri="{FF2B5EF4-FFF2-40B4-BE49-F238E27FC236}">
              <a16:creationId xmlns:a16="http://schemas.microsoft.com/office/drawing/2014/main" id="{8DE3AFAE-A412-43F9-A85A-467C484F4B8A}"/>
            </a:ext>
          </a:extLst>
        </xdr:cNvPr>
        <xdr:cNvSpPr txBox="1"/>
      </xdr:nvSpPr>
      <xdr:spPr>
        <a:xfrm>
          <a:off x="1562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2EACC584-961B-4C18-8946-52498DE631B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1972901D-ABD6-4A3B-8914-DDE6A690D96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2342A29E-84D6-4E3C-A0AC-E6C2E2778D7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BF1AA0F6-22DA-4686-AE32-EDA1F38EE7F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2E0240B2-19D8-4BB1-9BD0-9B6CB27B5EE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B0FDAD11-1DB2-46D5-862B-22ACEE4862E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DBF81BC7-12A7-4A95-8F8F-E187E952FD0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A9999AE9-F3D5-4D03-82A6-C67D750D4A7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60AF48F8-8EAB-463D-8F74-C293AA1EAA4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E74DBE54-DFFB-4339-B76C-89DD84B7CCB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599A8E56-2583-447B-8FB2-B5763FDB994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4B11B2A4-7310-4EDB-BC49-97A87D1EBD3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91C85979-06D4-44E8-A1BF-6BBB8049D15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本町は、交付税措置のない地方債の発行を極力行わず、地方債に過度に頼らない財源確保と、定期的な繰上償還の実施等により、類似団体と比較しても非常に低い比率であったが、令和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年度の庁舎建替事業の実施により、将来負担額が大きく増加し、債務償還比率が大きく上昇した。令和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年度は類似団体平均値と同水準となっているが、今後も従前の方針により公債費管理を行うことに変わりはなく、地方債の新規発行を抑制しながら、将来負担額の軽減に努めていく。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E0398EF0-0C6B-45AE-8597-3E28C76B6C7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A77D2889-03C8-4D7E-B699-AA1B5AB5D95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4DED8277-AC8E-403E-8D9E-B33E26465A4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B8D22D24-DFC6-4716-89C5-D9D0B19ACF1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E3A0DCA9-C847-4784-844C-7C99DB055A92}"/>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16058E05-1B88-417F-9187-5085EAC657A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DDFC9EBC-B0D5-466B-AE4B-8F782005DBF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C63758F8-2C6F-427C-ACD5-879164581B1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F8DC1AD-4CEB-433E-9974-8962F5D5D9A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7C28A0B1-B22D-4E8F-88E0-6DF39A18A16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5505425D-FFBA-4888-9975-8BC244F1F0D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B27C4EEE-CE32-458F-972C-846AD5242D6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65E865BC-8A83-4793-A3B2-DE59E4BDFEB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2904FA4F-1D10-4866-8DA1-28FA9A28E9F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664B0B0E-F288-4D29-B293-B8E570E65EC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93B1A8C5-1E07-4C3E-AB3C-E5C2EBED8DB1}"/>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37F136C5-0343-4B6F-B303-4624AE401051}"/>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02FE0A2D-5936-4615-A1E2-36606E5D575C}"/>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77F581B1-B611-49B3-8DDE-EF48D5D3788C}"/>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9B088DD8-001E-40ED-8A46-A19575273F9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44" name="債務償還比率平均値テキスト">
          <a:extLst>
            <a:ext uri="{FF2B5EF4-FFF2-40B4-BE49-F238E27FC236}">
              <a16:creationId xmlns:a16="http://schemas.microsoft.com/office/drawing/2014/main" id="{B4B36AB6-BFF9-404E-A489-D714F7BF8217}"/>
            </a:ext>
          </a:extLst>
        </xdr:cNvPr>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8F520FFA-9947-49BF-8639-6A3A69AA14C4}"/>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22AAD25F-AB1B-48DD-BF63-FE40173242C9}"/>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813B96ED-A8CC-47A9-9FFA-5C2A5B4DDA9E}"/>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F2157915-B278-466D-92AC-61B1BB23EAA6}"/>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8C69C370-CFA8-486D-BA16-AA3AF8A6899A}"/>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8646BC7-7F5C-4771-8325-9C8841035E2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C45247B2-A268-4E16-B730-F17F4FAAC1C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4F19E259-2828-4151-982F-D565FD27255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826E887B-F36A-4359-9F50-7C2B129BBAD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EAF0185F-DCED-4D07-8AD5-70CFFD9EE4B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71512</xdr:rowOff>
    </xdr:from>
    <xdr:to>
      <xdr:col>76</xdr:col>
      <xdr:colOff>73025</xdr:colOff>
      <xdr:row>29</xdr:row>
      <xdr:rowOff>1662</xdr:rowOff>
    </xdr:to>
    <xdr:sp macro="" textlink="">
      <xdr:nvSpPr>
        <xdr:cNvPr id="155" name="楕円 154">
          <a:extLst>
            <a:ext uri="{FF2B5EF4-FFF2-40B4-BE49-F238E27FC236}">
              <a16:creationId xmlns:a16="http://schemas.microsoft.com/office/drawing/2014/main" id="{2AF4081B-A1E3-42BD-8435-BF5E76925066}"/>
            </a:ext>
          </a:extLst>
        </xdr:cNvPr>
        <xdr:cNvSpPr/>
      </xdr:nvSpPr>
      <xdr:spPr>
        <a:xfrm>
          <a:off x="14744700" y="56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49939</xdr:rowOff>
    </xdr:from>
    <xdr:ext cx="469744" cy="259045"/>
    <xdr:sp macro="" textlink="">
      <xdr:nvSpPr>
        <xdr:cNvPr id="156" name="債務償還比率該当値テキスト">
          <a:extLst>
            <a:ext uri="{FF2B5EF4-FFF2-40B4-BE49-F238E27FC236}">
              <a16:creationId xmlns:a16="http://schemas.microsoft.com/office/drawing/2014/main" id="{B97FDB3D-8DB9-485F-9508-E2F789BCD0BE}"/>
            </a:ext>
          </a:extLst>
        </xdr:cNvPr>
        <xdr:cNvSpPr txBox="1"/>
      </xdr:nvSpPr>
      <xdr:spPr>
        <a:xfrm>
          <a:off x="14846300" y="562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48144</xdr:rowOff>
    </xdr:from>
    <xdr:to>
      <xdr:col>72</xdr:col>
      <xdr:colOff>123825</xdr:colOff>
      <xdr:row>30</xdr:row>
      <xdr:rowOff>149744</xdr:rowOff>
    </xdr:to>
    <xdr:sp macro="" textlink="">
      <xdr:nvSpPr>
        <xdr:cNvPr id="157" name="楕円 156">
          <a:extLst>
            <a:ext uri="{FF2B5EF4-FFF2-40B4-BE49-F238E27FC236}">
              <a16:creationId xmlns:a16="http://schemas.microsoft.com/office/drawing/2014/main" id="{CC900039-BAD5-478C-A778-21FE5EE95F8F}"/>
            </a:ext>
          </a:extLst>
        </xdr:cNvPr>
        <xdr:cNvSpPr/>
      </xdr:nvSpPr>
      <xdr:spPr>
        <a:xfrm>
          <a:off x="14033500" y="59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122312</xdr:rowOff>
    </xdr:from>
    <xdr:to>
      <xdr:col>76</xdr:col>
      <xdr:colOff>22225</xdr:colOff>
      <xdr:row>30</xdr:row>
      <xdr:rowOff>98944</xdr:rowOff>
    </xdr:to>
    <xdr:cxnSp macro="">
      <xdr:nvCxnSpPr>
        <xdr:cNvPr id="158" name="直線コネクタ 157">
          <a:extLst>
            <a:ext uri="{FF2B5EF4-FFF2-40B4-BE49-F238E27FC236}">
              <a16:creationId xmlns:a16="http://schemas.microsoft.com/office/drawing/2014/main" id="{10F81045-CF86-479D-B792-CF386BF26A69}"/>
            </a:ext>
          </a:extLst>
        </xdr:cNvPr>
        <xdr:cNvCxnSpPr/>
      </xdr:nvCxnSpPr>
      <xdr:spPr>
        <a:xfrm flipV="1">
          <a:off x="14084300" y="5694437"/>
          <a:ext cx="711200" cy="3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49181</xdr:rowOff>
    </xdr:from>
    <xdr:to>
      <xdr:col>64</xdr:col>
      <xdr:colOff>123825</xdr:colOff>
      <xdr:row>26</xdr:row>
      <xdr:rowOff>150781</xdr:rowOff>
    </xdr:to>
    <xdr:sp macro="" textlink="">
      <xdr:nvSpPr>
        <xdr:cNvPr id="159" name="楕円 158">
          <a:extLst>
            <a:ext uri="{FF2B5EF4-FFF2-40B4-BE49-F238E27FC236}">
              <a16:creationId xmlns:a16="http://schemas.microsoft.com/office/drawing/2014/main" id="{8236E118-EC67-4E81-8756-8FC1431A2F86}"/>
            </a:ext>
          </a:extLst>
        </xdr:cNvPr>
        <xdr:cNvSpPr/>
      </xdr:nvSpPr>
      <xdr:spPr>
        <a:xfrm>
          <a:off x="12509500" y="527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124566</xdr:rowOff>
    </xdr:from>
    <xdr:to>
      <xdr:col>60</xdr:col>
      <xdr:colOff>123825</xdr:colOff>
      <xdr:row>27</xdr:row>
      <xdr:rowOff>54716</xdr:rowOff>
    </xdr:to>
    <xdr:sp macro="" textlink="">
      <xdr:nvSpPr>
        <xdr:cNvPr id="160" name="楕円 159">
          <a:extLst>
            <a:ext uri="{FF2B5EF4-FFF2-40B4-BE49-F238E27FC236}">
              <a16:creationId xmlns:a16="http://schemas.microsoft.com/office/drawing/2014/main" id="{4CEEECC6-3B56-4CBE-8EF5-D399B2EEEE96}"/>
            </a:ext>
          </a:extLst>
        </xdr:cNvPr>
        <xdr:cNvSpPr/>
      </xdr:nvSpPr>
      <xdr:spPr>
        <a:xfrm>
          <a:off x="11747500" y="535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99981</xdr:rowOff>
    </xdr:from>
    <xdr:to>
      <xdr:col>64</xdr:col>
      <xdr:colOff>73025</xdr:colOff>
      <xdr:row>27</xdr:row>
      <xdr:rowOff>3916</xdr:rowOff>
    </xdr:to>
    <xdr:cxnSp macro="">
      <xdr:nvCxnSpPr>
        <xdr:cNvPr id="161" name="直線コネクタ 160">
          <a:extLst>
            <a:ext uri="{FF2B5EF4-FFF2-40B4-BE49-F238E27FC236}">
              <a16:creationId xmlns:a16="http://schemas.microsoft.com/office/drawing/2014/main" id="{FF9CFA8D-1D16-46C9-B3F4-9BDB6D3952B8}"/>
            </a:ext>
          </a:extLst>
        </xdr:cNvPr>
        <xdr:cNvCxnSpPr/>
      </xdr:nvCxnSpPr>
      <xdr:spPr>
        <a:xfrm flipV="1">
          <a:off x="11798300" y="5329206"/>
          <a:ext cx="762000" cy="7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2" name="n_1aveValue債務償還比率">
          <a:extLst>
            <a:ext uri="{FF2B5EF4-FFF2-40B4-BE49-F238E27FC236}">
              <a16:creationId xmlns:a16="http://schemas.microsoft.com/office/drawing/2014/main" id="{0ED8B7C3-5139-4F72-A4C1-60BC1E60A17F}"/>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3" name="n_2aveValue債務償還比率">
          <a:extLst>
            <a:ext uri="{FF2B5EF4-FFF2-40B4-BE49-F238E27FC236}">
              <a16:creationId xmlns:a16="http://schemas.microsoft.com/office/drawing/2014/main" id="{32EA2122-8E87-409D-94F9-A8673504F953}"/>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4" name="n_3aveValue債務償還比率">
          <a:extLst>
            <a:ext uri="{FF2B5EF4-FFF2-40B4-BE49-F238E27FC236}">
              <a16:creationId xmlns:a16="http://schemas.microsoft.com/office/drawing/2014/main" id="{8E621452-E633-45A9-A825-747675B4D519}"/>
            </a:ext>
          </a:extLst>
        </xdr:cNvPr>
        <xdr:cNvSpPr txBox="1"/>
      </xdr:nvSpPr>
      <xdr:spPr>
        <a:xfrm>
          <a:off x="12325427" y="58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65" name="n_4aveValue債務償還比率">
          <a:extLst>
            <a:ext uri="{FF2B5EF4-FFF2-40B4-BE49-F238E27FC236}">
              <a16:creationId xmlns:a16="http://schemas.microsoft.com/office/drawing/2014/main" id="{20BB8685-4C30-410E-B81C-73F5AF3B77B2}"/>
            </a:ext>
          </a:extLst>
        </xdr:cNvPr>
        <xdr:cNvSpPr txBox="1"/>
      </xdr:nvSpPr>
      <xdr:spPr>
        <a:xfrm>
          <a:off x="11563427" y="580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140871</xdr:rowOff>
    </xdr:from>
    <xdr:ext cx="469744" cy="259045"/>
    <xdr:sp macro="" textlink="">
      <xdr:nvSpPr>
        <xdr:cNvPr id="166" name="n_1mainValue債務償還比率">
          <a:extLst>
            <a:ext uri="{FF2B5EF4-FFF2-40B4-BE49-F238E27FC236}">
              <a16:creationId xmlns:a16="http://schemas.microsoft.com/office/drawing/2014/main" id="{7F69FE4A-B865-4D2F-959D-0C1762888F44}"/>
            </a:ext>
          </a:extLst>
        </xdr:cNvPr>
        <xdr:cNvSpPr txBox="1"/>
      </xdr:nvSpPr>
      <xdr:spPr>
        <a:xfrm>
          <a:off x="13836727" y="605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167308</xdr:rowOff>
    </xdr:from>
    <xdr:ext cx="340478" cy="259045"/>
    <xdr:sp macro="" textlink="">
      <xdr:nvSpPr>
        <xdr:cNvPr id="167" name="n_3mainValue債務償還比率">
          <a:extLst>
            <a:ext uri="{FF2B5EF4-FFF2-40B4-BE49-F238E27FC236}">
              <a16:creationId xmlns:a16="http://schemas.microsoft.com/office/drawing/2014/main" id="{D13D2E25-E35D-489E-BEBE-B8BEF3A59110}"/>
            </a:ext>
          </a:extLst>
        </xdr:cNvPr>
        <xdr:cNvSpPr txBox="1"/>
      </xdr:nvSpPr>
      <xdr:spPr>
        <a:xfrm>
          <a:off x="12390061" y="50536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71243</xdr:rowOff>
    </xdr:from>
    <xdr:ext cx="405111" cy="259045"/>
    <xdr:sp macro="" textlink="">
      <xdr:nvSpPr>
        <xdr:cNvPr id="168" name="n_4mainValue債務償還比率">
          <a:extLst>
            <a:ext uri="{FF2B5EF4-FFF2-40B4-BE49-F238E27FC236}">
              <a16:creationId xmlns:a16="http://schemas.microsoft.com/office/drawing/2014/main" id="{97A7F2A1-E89C-476A-AD54-68CDFD1E78F3}"/>
            </a:ext>
          </a:extLst>
        </xdr:cNvPr>
        <xdr:cNvSpPr txBox="1"/>
      </xdr:nvSpPr>
      <xdr:spPr>
        <a:xfrm>
          <a:off x="11595744" y="5129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A2AF30A7-225C-4AE6-AB5A-8556971A48B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3DF97BA0-48BC-42A6-974E-35A855AD8A4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1B2CAF52-8E23-4042-A75A-83678EC7A5D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82F7D1EF-6A70-4EBF-9811-85A9EC85A3A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5704C5B3-F24B-4E7F-85CB-F9EC453004D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7518A105-EC9D-418D-BEBD-F7C84768DE6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05A5715-212C-4079-B38A-691A94EAA17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FEFAD12-BEAF-4866-9A86-7D319B4F9FA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D2409A9-B250-4A22-A883-D59BC5C9D17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635CDDC-1A62-4582-AA95-264F65D2840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5BC21D3-510E-4F19-A13C-2B82D80FDF3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FFFD6B3-7677-4F2A-8E34-B4CBDA90ABA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90923C0-65A8-4CA0-9A9A-84C4330BF65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B26B460-756A-4F2F-ADAC-5E8CF3A5CFF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5E25E85-4F08-440A-93D6-AB8632647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D5CAAD2-719F-42F1-A4D7-EB17F1EBBD3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
3,617
110.63
3,986,322
3,911,499
50,812
2,056,606
3,348,367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4F019C4-583B-4548-94B2-0279F2EA17A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AA79903-4CA1-4708-9D48-CAEEC451D4E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56B5FB4-2C6E-42BE-9B0D-81E5EDC5016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C2C37FE-C382-4BE7-AD4D-AD3BED7ED1B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7E69C88-89E9-47D4-8558-D0E57A86F46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6E6C0A4-4763-4E13-B781-DCBA4FD536C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4B86016-D77D-42F5-A6CC-901AAADF242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E986F7D-26BF-4B90-B07C-8F3C3A3B684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4F80729-2400-43C6-96B6-A6E170FF0A4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0C946FB-C883-45B9-84AC-F327884CDEE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818EEEB-DA04-412A-BB82-51901B46BB1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D88F911-56AC-4A73-998C-EEA8E8D19C8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349B96B-246E-457D-8A8E-BD9B232E9F5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097E9BF-194E-4719-8A1D-2783570610D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4E58F5B-E871-44D4-BA47-0C0C647843D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C196296-F85F-4D86-BDF9-0E89A431AC9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3D8A226-7F03-45C8-BAF0-01CE4106C94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5EF9F6A-984C-42AB-BAED-ABE5B9BC9F5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2A06DBC-7608-45A2-A9CF-90F2A44A29B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A0B3929-08D1-46D2-AED0-D009F01F03A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E916199-6FCE-4150-92F0-7B62293A43F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CCD2EA3-1630-44F8-A12B-02CC619B576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59B3452-FB14-4777-A796-4329470F92D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20124C4-A566-46DB-BA6B-015CAF8B384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E25F5E5-1221-4C50-AB13-BBD4B43E8EB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7224834-68ED-469A-ABE8-70A9075C792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F9A4B21-E424-4D82-BD7C-1D306CC7871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D0E3CAC-DF55-4E0D-991E-7DBBF5ACB97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EE84B81-D2B0-428C-A3F3-BA774C8BF2D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F36EE15-61AC-47AA-8851-74121B731B5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1186320-B366-4609-9D1D-9AD6EF0DD3B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D364F04-A64F-4733-8629-4652517C543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97837EF-D418-4AD1-AC11-0193EDF9177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5284BAD-C0BC-4D16-9696-D29F9BFC56B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BAF13BD-C90F-48A8-A1DA-A1845DF783C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70C3E79-034E-4FF3-9D02-A2225599220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780E9A7-7DF9-4443-AC73-FBC4543E26E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B3AE6F5-18B5-4516-8806-9848B8203A7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CE08E9A-D392-4A18-B6C3-A24F55EAA41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FCCDED9-06FD-4F09-9471-2A622E9C13C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3356F42-DA2D-45A6-9FC6-698278EF140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BE02BDC-CEE2-4D46-AED3-5241A670792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28580AC-89FD-4A5D-891E-AD0F15A7805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8EDFA9A-DF75-4444-BFF9-92672AB95DF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78078C8-D1EF-4D51-84AA-F0F1E8F23E6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423255D6-C087-4ABA-970A-FA00BD7A770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C45791BC-EA1B-41F4-B2D3-70C22749E584}"/>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2D9D3E78-E2E5-492A-AF4E-BF33F61ED136}"/>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E052452-A453-4A13-A715-590D6A8DA1AB}"/>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E0DD5EAF-1BFE-4B21-9E83-F938447F0F85}"/>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52850908-ECC2-451D-91EB-E4BD09C9FF7F}"/>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9E10F4E8-96CB-44E9-B33B-44D1EAB6CDFD}"/>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9B7A4E52-6396-4369-8CC6-119D06723E0E}"/>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474D1B16-BF30-42F9-831A-B0368C66369F}"/>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F50D0349-09DA-45D0-A13B-2472FFEE68BE}"/>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8F50C50F-B229-449D-BD84-6988643ED6E9}"/>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E1CA6F98-E617-4049-82C9-740C8B29F9E2}"/>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BAC32E4-6B1E-44B4-AEBF-ED7FD6AEA84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28749AA-4DC7-4571-A172-370A6ECAE0A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1429B06-7406-4197-B650-9E30AF47AAD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ACACC77-1F3B-4E5A-BF91-DBC0E50DD2A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92402EE-58FB-4240-85A0-D494A461964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146231</xdr:rowOff>
    </xdr:from>
    <xdr:to>
      <xdr:col>24</xdr:col>
      <xdr:colOff>114300</xdr:colOff>
      <xdr:row>39</xdr:row>
      <xdr:rowOff>76381</xdr:rowOff>
    </xdr:to>
    <xdr:sp macro="" textlink="">
      <xdr:nvSpPr>
        <xdr:cNvPr id="74" name="楕円 73">
          <a:extLst>
            <a:ext uri="{FF2B5EF4-FFF2-40B4-BE49-F238E27FC236}">
              <a16:creationId xmlns:a16="http://schemas.microsoft.com/office/drawing/2014/main" id="{36F593FA-C3DD-4ADB-BB12-250166950B1D}"/>
            </a:ext>
          </a:extLst>
        </xdr:cNvPr>
        <xdr:cNvSpPr/>
      </xdr:nvSpPr>
      <xdr:spPr>
        <a:xfrm>
          <a:off x="4584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169108</xdr:rowOff>
    </xdr:from>
    <xdr:ext cx="405111" cy="259045"/>
    <xdr:sp macro="" textlink="">
      <xdr:nvSpPr>
        <xdr:cNvPr id="75" name="【道路】&#10;有形固定資産減価償却率該当値テキスト">
          <a:extLst>
            <a:ext uri="{FF2B5EF4-FFF2-40B4-BE49-F238E27FC236}">
              <a16:creationId xmlns:a16="http://schemas.microsoft.com/office/drawing/2014/main" id="{975F4A54-B79D-45E9-B5EC-2B33E9F7F54C}"/>
            </a:ext>
          </a:extLst>
        </xdr:cNvPr>
        <xdr:cNvSpPr txBox="1"/>
      </xdr:nvSpPr>
      <xdr:spPr>
        <a:xfrm>
          <a:off x="4673600" y="6512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44994</xdr:rowOff>
    </xdr:from>
    <xdr:to>
      <xdr:col>20</xdr:col>
      <xdr:colOff>38100</xdr:colOff>
      <xdr:row>38</xdr:row>
      <xdr:rowOff>146594</xdr:rowOff>
    </xdr:to>
    <xdr:sp macro="" textlink="">
      <xdr:nvSpPr>
        <xdr:cNvPr id="76" name="楕円 75">
          <a:extLst>
            <a:ext uri="{FF2B5EF4-FFF2-40B4-BE49-F238E27FC236}">
              <a16:creationId xmlns:a16="http://schemas.microsoft.com/office/drawing/2014/main" id="{0C1421CE-A54A-4780-8494-A604677BFBE2}"/>
            </a:ext>
          </a:extLst>
        </xdr:cNvPr>
        <xdr:cNvSpPr/>
      </xdr:nvSpPr>
      <xdr:spPr>
        <a:xfrm>
          <a:off x="3746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95794</xdr:rowOff>
    </xdr:from>
    <xdr:to>
      <xdr:col>24</xdr:col>
      <xdr:colOff>63500</xdr:colOff>
      <xdr:row>39</xdr:row>
      <xdr:rowOff>25581</xdr:rowOff>
    </xdr:to>
    <xdr:cxnSp macro="">
      <xdr:nvCxnSpPr>
        <xdr:cNvPr id="77" name="直線コネクタ 76">
          <a:extLst>
            <a:ext uri="{FF2B5EF4-FFF2-40B4-BE49-F238E27FC236}">
              <a16:creationId xmlns:a16="http://schemas.microsoft.com/office/drawing/2014/main" id="{B1ED572E-FDFF-4DE7-A022-CB10127C8259}"/>
            </a:ext>
          </a:extLst>
        </xdr:cNvPr>
        <xdr:cNvCxnSpPr/>
      </xdr:nvCxnSpPr>
      <xdr:spPr>
        <a:xfrm>
          <a:off x="3797300" y="6610894"/>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5806</xdr:rowOff>
    </xdr:from>
    <xdr:to>
      <xdr:col>15</xdr:col>
      <xdr:colOff>101600</xdr:colOff>
      <xdr:row>38</xdr:row>
      <xdr:rowOff>107406</xdr:rowOff>
    </xdr:to>
    <xdr:sp macro="" textlink="">
      <xdr:nvSpPr>
        <xdr:cNvPr id="78" name="楕円 77">
          <a:extLst>
            <a:ext uri="{FF2B5EF4-FFF2-40B4-BE49-F238E27FC236}">
              <a16:creationId xmlns:a16="http://schemas.microsoft.com/office/drawing/2014/main" id="{76800D38-8EEC-435E-A3E1-4B2B3F9A2500}"/>
            </a:ext>
          </a:extLst>
        </xdr:cNvPr>
        <xdr:cNvSpPr/>
      </xdr:nvSpPr>
      <xdr:spPr>
        <a:xfrm>
          <a:off x="2857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56606</xdr:rowOff>
    </xdr:from>
    <xdr:to>
      <xdr:col>19</xdr:col>
      <xdr:colOff>177800</xdr:colOff>
      <xdr:row>38</xdr:row>
      <xdr:rowOff>95794</xdr:rowOff>
    </xdr:to>
    <xdr:cxnSp macro="">
      <xdr:nvCxnSpPr>
        <xdr:cNvPr id="79" name="直線コネクタ 78">
          <a:extLst>
            <a:ext uri="{FF2B5EF4-FFF2-40B4-BE49-F238E27FC236}">
              <a16:creationId xmlns:a16="http://schemas.microsoft.com/office/drawing/2014/main" id="{68E98441-D6FD-4C05-BCF7-5C75ACA8E00C}"/>
            </a:ext>
          </a:extLst>
        </xdr:cNvPr>
        <xdr:cNvCxnSpPr/>
      </xdr:nvCxnSpPr>
      <xdr:spPr>
        <a:xfrm>
          <a:off x="2908300" y="65717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160927</xdr:rowOff>
    </xdr:from>
    <xdr:to>
      <xdr:col>10</xdr:col>
      <xdr:colOff>165100</xdr:colOff>
      <xdr:row>38</xdr:row>
      <xdr:rowOff>91077</xdr:rowOff>
    </xdr:to>
    <xdr:sp macro="" textlink="">
      <xdr:nvSpPr>
        <xdr:cNvPr id="80" name="楕円 79">
          <a:extLst>
            <a:ext uri="{FF2B5EF4-FFF2-40B4-BE49-F238E27FC236}">
              <a16:creationId xmlns:a16="http://schemas.microsoft.com/office/drawing/2014/main" id="{0867790B-F7EE-442E-AE3B-0A85D4AACF99}"/>
            </a:ext>
          </a:extLst>
        </xdr:cNvPr>
        <xdr:cNvSpPr/>
      </xdr:nvSpPr>
      <xdr:spPr>
        <a:xfrm>
          <a:off x="1968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40277</xdr:rowOff>
    </xdr:from>
    <xdr:to>
      <xdr:col>15</xdr:col>
      <xdr:colOff>50800</xdr:colOff>
      <xdr:row>38</xdr:row>
      <xdr:rowOff>56606</xdr:rowOff>
    </xdr:to>
    <xdr:cxnSp macro="">
      <xdr:nvCxnSpPr>
        <xdr:cNvPr id="81" name="直線コネクタ 80">
          <a:extLst>
            <a:ext uri="{FF2B5EF4-FFF2-40B4-BE49-F238E27FC236}">
              <a16:creationId xmlns:a16="http://schemas.microsoft.com/office/drawing/2014/main" id="{CA669A34-3C34-4042-B842-FC9615F0EDDC}"/>
            </a:ext>
          </a:extLst>
        </xdr:cNvPr>
        <xdr:cNvCxnSpPr/>
      </xdr:nvCxnSpPr>
      <xdr:spPr>
        <a:xfrm>
          <a:off x="2019300" y="65553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167459</xdr:rowOff>
    </xdr:from>
    <xdr:to>
      <xdr:col>6</xdr:col>
      <xdr:colOff>38100</xdr:colOff>
      <xdr:row>38</xdr:row>
      <xdr:rowOff>97609</xdr:rowOff>
    </xdr:to>
    <xdr:sp macro="" textlink="">
      <xdr:nvSpPr>
        <xdr:cNvPr id="82" name="楕円 81">
          <a:extLst>
            <a:ext uri="{FF2B5EF4-FFF2-40B4-BE49-F238E27FC236}">
              <a16:creationId xmlns:a16="http://schemas.microsoft.com/office/drawing/2014/main" id="{4C067FB5-C1A3-4E0C-A32D-0CEE13C51623}"/>
            </a:ext>
          </a:extLst>
        </xdr:cNvPr>
        <xdr:cNvSpPr/>
      </xdr:nvSpPr>
      <xdr:spPr>
        <a:xfrm>
          <a:off x="1079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40277</xdr:rowOff>
    </xdr:from>
    <xdr:to>
      <xdr:col>10</xdr:col>
      <xdr:colOff>114300</xdr:colOff>
      <xdr:row>38</xdr:row>
      <xdr:rowOff>46809</xdr:rowOff>
    </xdr:to>
    <xdr:cxnSp macro="">
      <xdr:nvCxnSpPr>
        <xdr:cNvPr id="83" name="直線コネクタ 82">
          <a:extLst>
            <a:ext uri="{FF2B5EF4-FFF2-40B4-BE49-F238E27FC236}">
              <a16:creationId xmlns:a16="http://schemas.microsoft.com/office/drawing/2014/main" id="{AEC55DDB-AC28-4012-8D5D-360266376571}"/>
            </a:ext>
          </a:extLst>
        </xdr:cNvPr>
        <xdr:cNvCxnSpPr/>
      </xdr:nvCxnSpPr>
      <xdr:spPr>
        <a:xfrm flipV="1">
          <a:off x="1130300" y="65553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A979A8F1-8224-4575-80E5-976EA971EDCE}"/>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C6B4696B-10DF-4987-BF50-BA319089CF30}"/>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3D4BDEA5-C78C-4677-896E-0017AAAF4520}"/>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6755E8AC-4AD5-4542-BE83-78CFD046EF48}"/>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163121</xdr:rowOff>
    </xdr:from>
    <xdr:ext cx="405111" cy="259045"/>
    <xdr:sp macro="" textlink="">
      <xdr:nvSpPr>
        <xdr:cNvPr id="88" name="n_1mainValue【道路】&#10;有形固定資産減価償却率">
          <a:extLst>
            <a:ext uri="{FF2B5EF4-FFF2-40B4-BE49-F238E27FC236}">
              <a16:creationId xmlns:a16="http://schemas.microsoft.com/office/drawing/2014/main" id="{B7E688A8-670C-43A8-8F71-350D9EC76C7F}"/>
            </a:ext>
          </a:extLst>
        </xdr:cNvPr>
        <xdr:cNvSpPr txBox="1"/>
      </xdr:nvSpPr>
      <xdr:spPr>
        <a:xfrm>
          <a:off x="35820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123933</xdr:rowOff>
    </xdr:from>
    <xdr:ext cx="405111" cy="259045"/>
    <xdr:sp macro="" textlink="">
      <xdr:nvSpPr>
        <xdr:cNvPr id="89" name="n_2mainValue【道路】&#10;有形固定資産減価償却率">
          <a:extLst>
            <a:ext uri="{FF2B5EF4-FFF2-40B4-BE49-F238E27FC236}">
              <a16:creationId xmlns:a16="http://schemas.microsoft.com/office/drawing/2014/main" id="{E7EED9D2-B9AD-4999-8245-92325EBEA693}"/>
            </a:ext>
          </a:extLst>
        </xdr:cNvPr>
        <xdr:cNvSpPr txBox="1"/>
      </xdr:nvSpPr>
      <xdr:spPr>
        <a:xfrm>
          <a:off x="2705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107604</xdr:rowOff>
    </xdr:from>
    <xdr:ext cx="405111" cy="259045"/>
    <xdr:sp macro="" textlink="">
      <xdr:nvSpPr>
        <xdr:cNvPr id="90" name="n_3mainValue【道路】&#10;有形固定資産減価償却率">
          <a:extLst>
            <a:ext uri="{FF2B5EF4-FFF2-40B4-BE49-F238E27FC236}">
              <a16:creationId xmlns:a16="http://schemas.microsoft.com/office/drawing/2014/main" id="{DD8BB507-0A51-4546-BD7D-8C41A316C3D9}"/>
            </a:ext>
          </a:extLst>
        </xdr:cNvPr>
        <xdr:cNvSpPr txBox="1"/>
      </xdr:nvSpPr>
      <xdr:spPr>
        <a:xfrm>
          <a:off x="1816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114135</xdr:rowOff>
    </xdr:from>
    <xdr:ext cx="405111" cy="259045"/>
    <xdr:sp macro="" textlink="">
      <xdr:nvSpPr>
        <xdr:cNvPr id="91" name="n_4mainValue【道路】&#10;有形固定資産減価償却率">
          <a:extLst>
            <a:ext uri="{FF2B5EF4-FFF2-40B4-BE49-F238E27FC236}">
              <a16:creationId xmlns:a16="http://schemas.microsoft.com/office/drawing/2014/main" id="{603BD533-4D41-4ACA-9FAB-CBA8CFD93B67}"/>
            </a:ext>
          </a:extLst>
        </xdr:cNvPr>
        <xdr:cNvSpPr txBox="1"/>
      </xdr:nvSpPr>
      <xdr:spPr>
        <a:xfrm>
          <a:off x="9277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C5BCD72-129C-495A-B4F0-D4F9AB7C2F7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4BB1C50-68AD-46FD-9F68-875DF6BB18C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38A5283-0864-4A5C-8E87-40FC24319FD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E41D811-A97A-449F-8855-18730E3B8C0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FE5480D-6663-4169-B380-19B03086A1E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AD5952B-921E-4C6F-949E-B14EA4AE147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8E2AE00-5789-4E0E-B34A-DB80D081B3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CA1A0D4-6A3A-4E31-B160-64BE53577A5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9D64149-39EF-4A2D-9F53-E409C47043A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DD0C3BC-6520-42F1-BA31-75281E804A0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D66B452-FACA-4917-9D6C-DA4AEF84122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22199AA-9432-4587-ADCB-88A5FA1210E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32B6694-6A0D-47E8-9B58-C8BED875315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2E477A74-A9C9-4D17-A8EC-67668C4078F6}"/>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19A2259-015B-480A-934B-60E35C42056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FE888616-8A7B-4F70-AEA9-18A75FBFC959}"/>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3183E4C7-1D2B-446D-914B-E33B8155DEB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55121B51-6271-4407-B1B2-50E3850619F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68D6DAA-056E-49B9-8A7A-74DD855A5BA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90474A-4C50-460B-93CC-180BC74B530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DFE478E-06F1-4D22-86C5-E0BF52B288F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F3505910-B052-407B-AD36-DC305CC9ABCA}"/>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38E713D0-5BBE-4E1A-9D8D-579E8A7B0E4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B77426B0-0CEB-41F1-92D2-39FADA343CE1}"/>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9BBBBAD6-EF0F-454E-9691-6F6B9C5C1793}"/>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0B30916B-A0A4-48FB-B4F2-51875A122D85}"/>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36DA4267-258D-47BB-B512-6E88704AC385}"/>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BFFCA537-2A40-4BD1-9BD2-2CBBB92BDC5E}"/>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08C5A03F-22F5-4DC9-A9E9-9084CAA79B5C}"/>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8B61EAE1-B72D-4503-8046-436EB17F84E6}"/>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6B2A7BA3-B66C-44A9-B2AE-1CD005913FD0}"/>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997AFD0E-3FA2-47AE-A2F7-255076D96850}"/>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23414B7E-00BD-4281-9993-316303766DA1}"/>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D92D2ECA-4C57-437E-9B5A-62AF6DB139C1}"/>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C5AA585-5675-4EC8-92BC-60EB40F5A92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F263E19-8BC5-4DCD-A3C9-516074D03FE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C689C9F-06D1-4F89-B944-5DECAAD7ABB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A187F85-1653-4A1E-9C64-D27D4CFCAA1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76E5F3A-EE42-457B-A2E3-9FE323193DD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114966</xdr:rowOff>
    </xdr:from>
    <xdr:to>
      <xdr:col>55</xdr:col>
      <xdr:colOff>50800</xdr:colOff>
      <xdr:row>42</xdr:row>
      <xdr:rowOff>45116</xdr:rowOff>
    </xdr:to>
    <xdr:sp macro="" textlink="">
      <xdr:nvSpPr>
        <xdr:cNvPr id="131" name="楕円 130">
          <a:extLst>
            <a:ext uri="{FF2B5EF4-FFF2-40B4-BE49-F238E27FC236}">
              <a16:creationId xmlns:a16="http://schemas.microsoft.com/office/drawing/2014/main" id="{5A9FB112-B684-4C96-B5C4-0E5B578A9A97}"/>
            </a:ext>
          </a:extLst>
        </xdr:cNvPr>
        <xdr:cNvSpPr/>
      </xdr:nvSpPr>
      <xdr:spPr>
        <a:xfrm>
          <a:off x="10426700" y="714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29893</xdr:rowOff>
    </xdr:from>
    <xdr:ext cx="534377" cy="259045"/>
    <xdr:sp macro="" textlink="">
      <xdr:nvSpPr>
        <xdr:cNvPr id="132" name="【道路】&#10;一人当たり延長該当値テキスト">
          <a:extLst>
            <a:ext uri="{FF2B5EF4-FFF2-40B4-BE49-F238E27FC236}">
              <a16:creationId xmlns:a16="http://schemas.microsoft.com/office/drawing/2014/main" id="{01BF3226-FB61-481E-A08D-FB22B7F7C3D1}"/>
            </a:ext>
          </a:extLst>
        </xdr:cNvPr>
        <xdr:cNvSpPr txBox="1"/>
      </xdr:nvSpPr>
      <xdr:spPr>
        <a:xfrm>
          <a:off x="10515600" y="705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116000</xdr:rowOff>
    </xdr:from>
    <xdr:to>
      <xdr:col>50</xdr:col>
      <xdr:colOff>165100</xdr:colOff>
      <xdr:row>42</xdr:row>
      <xdr:rowOff>46150</xdr:rowOff>
    </xdr:to>
    <xdr:sp macro="" textlink="">
      <xdr:nvSpPr>
        <xdr:cNvPr id="133" name="楕円 132">
          <a:extLst>
            <a:ext uri="{FF2B5EF4-FFF2-40B4-BE49-F238E27FC236}">
              <a16:creationId xmlns:a16="http://schemas.microsoft.com/office/drawing/2014/main" id="{A17BA3E6-3241-4500-8CC1-6518950AFB59}"/>
            </a:ext>
          </a:extLst>
        </xdr:cNvPr>
        <xdr:cNvSpPr/>
      </xdr:nvSpPr>
      <xdr:spPr>
        <a:xfrm>
          <a:off x="9588500" y="714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165766</xdr:rowOff>
    </xdr:from>
    <xdr:to>
      <xdr:col>55</xdr:col>
      <xdr:colOff>0</xdr:colOff>
      <xdr:row>41</xdr:row>
      <xdr:rowOff>166800</xdr:rowOff>
    </xdr:to>
    <xdr:cxnSp macro="">
      <xdr:nvCxnSpPr>
        <xdr:cNvPr id="134" name="直線コネクタ 133">
          <a:extLst>
            <a:ext uri="{FF2B5EF4-FFF2-40B4-BE49-F238E27FC236}">
              <a16:creationId xmlns:a16="http://schemas.microsoft.com/office/drawing/2014/main" id="{146E0439-8835-4DBA-892F-13E2E74935E5}"/>
            </a:ext>
          </a:extLst>
        </xdr:cNvPr>
        <xdr:cNvCxnSpPr/>
      </xdr:nvCxnSpPr>
      <xdr:spPr>
        <a:xfrm flipV="1">
          <a:off x="9639300" y="7195216"/>
          <a:ext cx="8382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116964</xdr:rowOff>
    </xdr:from>
    <xdr:to>
      <xdr:col>46</xdr:col>
      <xdr:colOff>38100</xdr:colOff>
      <xdr:row>42</xdr:row>
      <xdr:rowOff>47114</xdr:rowOff>
    </xdr:to>
    <xdr:sp macro="" textlink="">
      <xdr:nvSpPr>
        <xdr:cNvPr id="135" name="楕円 134">
          <a:extLst>
            <a:ext uri="{FF2B5EF4-FFF2-40B4-BE49-F238E27FC236}">
              <a16:creationId xmlns:a16="http://schemas.microsoft.com/office/drawing/2014/main" id="{BC613FA8-79F3-4BDC-827E-C8CD12F35D1E}"/>
            </a:ext>
          </a:extLst>
        </xdr:cNvPr>
        <xdr:cNvSpPr/>
      </xdr:nvSpPr>
      <xdr:spPr>
        <a:xfrm>
          <a:off x="8699500" y="714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166800</xdr:rowOff>
    </xdr:from>
    <xdr:to>
      <xdr:col>50</xdr:col>
      <xdr:colOff>114300</xdr:colOff>
      <xdr:row>41</xdr:row>
      <xdr:rowOff>167764</xdr:rowOff>
    </xdr:to>
    <xdr:cxnSp macro="">
      <xdr:nvCxnSpPr>
        <xdr:cNvPr id="136" name="直線コネクタ 135">
          <a:extLst>
            <a:ext uri="{FF2B5EF4-FFF2-40B4-BE49-F238E27FC236}">
              <a16:creationId xmlns:a16="http://schemas.microsoft.com/office/drawing/2014/main" id="{B132AC81-683F-4B73-83A7-E69718CFEBCB}"/>
            </a:ext>
          </a:extLst>
        </xdr:cNvPr>
        <xdr:cNvCxnSpPr/>
      </xdr:nvCxnSpPr>
      <xdr:spPr>
        <a:xfrm flipV="1">
          <a:off x="8750300" y="7196250"/>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117618</xdr:rowOff>
    </xdr:from>
    <xdr:to>
      <xdr:col>41</xdr:col>
      <xdr:colOff>101600</xdr:colOff>
      <xdr:row>42</xdr:row>
      <xdr:rowOff>47768</xdr:rowOff>
    </xdr:to>
    <xdr:sp macro="" textlink="">
      <xdr:nvSpPr>
        <xdr:cNvPr id="137" name="楕円 136">
          <a:extLst>
            <a:ext uri="{FF2B5EF4-FFF2-40B4-BE49-F238E27FC236}">
              <a16:creationId xmlns:a16="http://schemas.microsoft.com/office/drawing/2014/main" id="{F56F66BD-B9D0-4742-9A99-3BA08D22912A}"/>
            </a:ext>
          </a:extLst>
        </xdr:cNvPr>
        <xdr:cNvSpPr/>
      </xdr:nvSpPr>
      <xdr:spPr>
        <a:xfrm>
          <a:off x="7810500" y="714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167764</xdr:rowOff>
    </xdr:from>
    <xdr:to>
      <xdr:col>45</xdr:col>
      <xdr:colOff>177800</xdr:colOff>
      <xdr:row>41</xdr:row>
      <xdr:rowOff>168418</xdr:rowOff>
    </xdr:to>
    <xdr:cxnSp macro="">
      <xdr:nvCxnSpPr>
        <xdr:cNvPr id="138" name="直線コネクタ 137">
          <a:extLst>
            <a:ext uri="{FF2B5EF4-FFF2-40B4-BE49-F238E27FC236}">
              <a16:creationId xmlns:a16="http://schemas.microsoft.com/office/drawing/2014/main" id="{A47849C6-D280-4F70-957D-C2D62EC222A6}"/>
            </a:ext>
          </a:extLst>
        </xdr:cNvPr>
        <xdr:cNvCxnSpPr/>
      </xdr:nvCxnSpPr>
      <xdr:spPr>
        <a:xfrm flipV="1">
          <a:off x="7861300" y="7197214"/>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118111</xdr:rowOff>
    </xdr:from>
    <xdr:to>
      <xdr:col>36</xdr:col>
      <xdr:colOff>165100</xdr:colOff>
      <xdr:row>42</xdr:row>
      <xdr:rowOff>48261</xdr:rowOff>
    </xdr:to>
    <xdr:sp macro="" textlink="">
      <xdr:nvSpPr>
        <xdr:cNvPr id="139" name="楕円 138">
          <a:extLst>
            <a:ext uri="{FF2B5EF4-FFF2-40B4-BE49-F238E27FC236}">
              <a16:creationId xmlns:a16="http://schemas.microsoft.com/office/drawing/2014/main" id="{D5C7F978-5477-4B0E-99CF-3F8995C20B37}"/>
            </a:ext>
          </a:extLst>
        </xdr:cNvPr>
        <xdr:cNvSpPr/>
      </xdr:nvSpPr>
      <xdr:spPr>
        <a:xfrm>
          <a:off x="6921500" y="71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168418</xdr:rowOff>
    </xdr:from>
    <xdr:to>
      <xdr:col>41</xdr:col>
      <xdr:colOff>50800</xdr:colOff>
      <xdr:row>41</xdr:row>
      <xdr:rowOff>168911</xdr:rowOff>
    </xdr:to>
    <xdr:cxnSp macro="">
      <xdr:nvCxnSpPr>
        <xdr:cNvPr id="140" name="直線コネクタ 139">
          <a:extLst>
            <a:ext uri="{FF2B5EF4-FFF2-40B4-BE49-F238E27FC236}">
              <a16:creationId xmlns:a16="http://schemas.microsoft.com/office/drawing/2014/main" id="{DE3728D0-9AB0-48EE-B5AB-F24D48FDB745}"/>
            </a:ext>
          </a:extLst>
        </xdr:cNvPr>
        <xdr:cNvCxnSpPr/>
      </xdr:nvCxnSpPr>
      <xdr:spPr>
        <a:xfrm flipV="1">
          <a:off x="6972300" y="7197868"/>
          <a:ext cx="8890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2F80CABE-B6DF-43BD-9D9F-8AA9C7C75A6B}"/>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528CF53D-04A5-4128-A5F6-DA242B0CC774}"/>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61AE9391-234D-4E54-A1BB-EC9B5415283E}"/>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89BE4BAE-549A-4314-9113-F8781C6FDFD9}"/>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37277</xdr:rowOff>
    </xdr:from>
    <xdr:ext cx="534377" cy="259045"/>
    <xdr:sp macro="" textlink="">
      <xdr:nvSpPr>
        <xdr:cNvPr id="145" name="n_1mainValue【道路】&#10;一人当たり延長">
          <a:extLst>
            <a:ext uri="{FF2B5EF4-FFF2-40B4-BE49-F238E27FC236}">
              <a16:creationId xmlns:a16="http://schemas.microsoft.com/office/drawing/2014/main" id="{FF697643-2169-4CF7-9B8E-82FA312442AB}"/>
            </a:ext>
          </a:extLst>
        </xdr:cNvPr>
        <xdr:cNvSpPr txBox="1"/>
      </xdr:nvSpPr>
      <xdr:spPr>
        <a:xfrm>
          <a:off x="9359411" y="723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38241</xdr:rowOff>
    </xdr:from>
    <xdr:ext cx="534377" cy="259045"/>
    <xdr:sp macro="" textlink="">
      <xdr:nvSpPr>
        <xdr:cNvPr id="146" name="n_2mainValue【道路】&#10;一人当たり延長">
          <a:extLst>
            <a:ext uri="{FF2B5EF4-FFF2-40B4-BE49-F238E27FC236}">
              <a16:creationId xmlns:a16="http://schemas.microsoft.com/office/drawing/2014/main" id="{46B978BF-EB0A-44D0-8CF5-7DAC92FA019B}"/>
            </a:ext>
          </a:extLst>
        </xdr:cNvPr>
        <xdr:cNvSpPr txBox="1"/>
      </xdr:nvSpPr>
      <xdr:spPr>
        <a:xfrm>
          <a:off x="8483111" y="723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38895</xdr:rowOff>
    </xdr:from>
    <xdr:ext cx="534377" cy="259045"/>
    <xdr:sp macro="" textlink="">
      <xdr:nvSpPr>
        <xdr:cNvPr id="147" name="n_3mainValue【道路】&#10;一人当たり延長">
          <a:extLst>
            <a:ext uri="{FF2B5EF4-FFF2-40B4-BE49-F238E27FC236}">
              <a16:creationId xmlns:a16="http://schemas.microsoft.com/office/drawing/2014/main" id="{DDB4743D-B6A7-4C84-99B8-597A40838A32}"/>
            </a:ext>
          </a:extLst>
        </xdr:cNvPr>
        <xdr:cNvSpPr txBox="1"/>
      </xdr:nvSpPr>
      <xdr:spPr>
        <a:xfrm>
          <a:off x="7594111" y="723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39388</xdr:rowOff>
    </xdr:from>
    <xdr:ext cx="534377" cy="259045"/>
    <xdr:sp macro="" textlink="">
      <xdr:nvSpPr>
        <xdr:cNvPr id="148" name="n_4mainValue【道路】&#10;一人当たり延長">
          <a:extLst>
            <a:ext uri="{FF2B5EF4-FFF2-40B4-BE49-F238E27FC236}">
              <a16:creationId xmlns:a16="http://schemas.microsoft.com/office/drawing/2014/main" id="{E469099C-A1A6-43AB-B3F4-1B3EFA8096F0}"/>
            </a:ext>
          </a:extLst>
        </xdr:cNvPr>
        <xdr:cNvSpPr txBox="1"/>
      </xdr:nvSpPr>
      <xdr:spPr>
        <a:xfrm>
          <a:off x="6705111" y="724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CEB7D5C-D1AE-4C80-9736-8F240C1C029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BA17490-0E73-4DE8-8E1C-A91A70AB2B1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CD5BADA-B5D1-4681-805B-787645BE37D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44E1ED6-0944-4E38-AA79-8EA25DC3E55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5CFAA30-E36D-4BEE-9462-DC5FF457C28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C91F7FB-655F-4EC0-8BFE-F54D2A338B7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BBFA4C5D-F196-4DBB-B994-DC60B74994F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D909118-B5DE-4445-82EE-145FCA76BF5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4D48549-D145-428C-9E64-B3279587E77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2B906A3-AE90-4652-8DC9-EA5206C4381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46674C9E-BA49-475D-9492-1D8AB2A10B4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6A7D79D3-66D3-40CD-B372-91BEC3C2EB3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1C0F2F8-F4E3-4906-9380-EDC6602B8F3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8CE01BA-B35D-49FE-B094-A3C3299D07B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32519EF6-A786-423D-9D94-4457A0CC8B2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DB0B93D0-7AD5-4A7C-90C2-82C3A17F2CB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A2B5BC08-405B-4F48-AC3A-DD6583F3B29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D534EF8F-53F3-4402-87E3-B7A9EE154EA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4BCCD812-A6FF-4059-B28F-E50F2053326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D4EE05-3849-4717-8BFD-381698DE35E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E9D4CAC5-85F3-43B5-841A-01F2E80621E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154A5E-2B8D-4017-A1F0-E48ECCE2644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57C313AA-ACD2-4EE9-BC71-EBCD5711F6F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5A3CD0DD-33E6-442A-9897-5416985BE02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7394155-9187-46BE-A892-62A1E819EA2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C5FD0174-8F9A-49D0-B141-FCB4E537B843}"/>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413B096-DD27-42B8-B55A-1733E8BF33C9}"/>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27B9D0DB-32EC-42E5-BE06-8486D0B5A657}"/>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8B0984D4-73BF-4163-9E07-9A4F61B53C03}"/>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B07AFDDA-5DC6-466A-8BF5-D5CE34D96F16}"/>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EE916FEC-49EF-488E-B258-BBD1E96CA2B4}"/>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BF73FDFA-5F0F-4B71-859D-AAA1F5D63DC5}"/>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A5CCECC0-50F0-4F1E-8B76-CF72FAC88C2D}"/>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2CB8B1CC-8EE4-4800-9BD2-9953338E782D}"/>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E7310391-A420-408A-B21C-C9B80EFDE5C8}"/>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CA726981-49C6-4B9E-9F73-6794F226676D}"/>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38E497D-F4D3-4C8B-B6F4-5A911B98EC7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EA2474D-22FF-49F2-9900-09421CBDB81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BA32707-6993-413E-88CB-42145CEE8F3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EDAEDD6-25A4-4E81-881E-903DF02AFAB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55AD164-6779-4C1D-A7F9-D7EDA8C8A48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90" name="楕円 189">
          <a:extLst>
            <a:ext uri="{FF2B5EF4-FFF2-40B4-BE49-F238E27FC236}">
              <a16:creationId xmlns:a16="http://schemas.microsoft.com/office/drawing/2014/main" id="{8A9330FD-83CE-43DB-BCEC-002862F765BC}"/>
            </a:ext>
          </a:extLst>
        </xdr:cNvPr>
        <xdr:cNvSpPr/>
      </xdr:nvSpPr>
      <xdr:spPr>
        <a:xfrm>
          <a:off x="4584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102705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137ECC3A-AEF4-4D13-93F3-9B9DFECBBFC0}"/>
            </a:ext>
          </a:extLst>
        </xdr:cNvPr>
        <xdr:cNvSpPr txBox="1"/>
      </xdr:nvSpPr>
      <xdr:spPr>
        <a:xfrm>
          <a:off x="4673600" y="1021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25944</xdr:rowOff>
    </xdr:from>
    <xdr:to>
      <xdr:col>20</xdr:col>
      <xdr:colOff>38100</xdr:colOff>
      <xdr:row>60</xdr:row>
      <xdr:rowOff>127544</xdr:rowOff>
    </xdr:to>
    <xdr:sp macro="" textlink="">
      <xdr:nvSpPr>
        <xdr:cNvPr id="192" name="楕円 191">
          <a:extLst>
            <a:ext uri="{FF2B5EF4-FFF2-40B4-BE49-F238E27FC236}">
              <a16:creationId xmlns:a16="http://schemas.microsoft.com/office/drawing/2014/main" id="{F88F1902-9F04-455C-8CFC-652E6370FE92}"/>
            </a:ext>
          </a:extLst>
        </xdr:cNvPr>
        <xdr:cNvSpPr/>
      </xdr:nvSpPr>
      <xdr:spPr>
        <a:xfrm>
          <a:off x="3746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76744</xdr:rowOff>
    </xdr:from>
    <xdr:to>
      <xdr:col>24</xdr:col>
      <xdr:colOff>63500</xdr:colOff>
      <xdr:row>60</xdr:row>
      <xdr:rowOff>130628</xdr:rowOff>
    </xdr:to>
    <xdr:cxnSp macro="">
      <xdr:nvCxnSpPr>
        <xdr:cNvPr id="193" name="直線コネクタ 192">
          <a:extLst>
            <a:ext uri="{FF2B5EF4-FFF2-40B4-BE49-F238E27FC236}">
              <a16:creationId xmlns:a16="http://schemas.microsoft.com/office/drawing/2014/main" id="{E45C8B97-6630-4DD9-A0FA-F391F0AE480F}"/>
            </a:ext>
          </a:extLst>
        </xdr:cNvPr>
        <xdr:cNvCxnSpPr/>
      </xdr:nvCxnSpPr>
      <xdr:spPr>
        <a:xfrm>
          <a:off x="3797300" y="10363744"/>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171269</xdr:rowOff>
    </xdr:from>
    <xdr:to>
      <xdr:col>15</xdr:col>
      <xdr:colOff>101600</xdr:colOff>
      <xdr:row>60</xdr:row>
      <xdr:rowOff>101419</xdr:rowOff>
    </xdr:to>
    <xdr:sp macro="" textlink="">
      <xdr:nvSpPr>
        <xdr:cNvPr id="194" name="楕円 193">
          <a:extLst>
            <a:ext uri="{FF2B5EF4-FFF2-40B4-BE49-F238E27FC236}">
              <a16:creationId xmlns:a16="http://schemas.microsoft.com/office/drawing/2014/main" id="{BC07550F-87D5-4A9E-98E8-44E4905FDDBC}"/>
            </a:ext>
          </a:extLst>
        </xdr:cNvPr>
        <xdr:cNvSpPr/>
      </xdr:nvSpPr>
      <xdr:spPr>
        <a:xfrm>
          <a:off x="2857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50619</xdr:rowOff>
    </xdr:from>
    <xdr:to>
      <xdr:col>19</xdr:col>
      <xdr:colOff>177800</xdr:colOff>
      <xdr:row>60</xdr:row>
      <xdr:rowOff>76744</xdr:rowOff>
    </xdr:to>
    <xdr:cxnSp macro="">
      <xdr:nvCxnSpPr>
        <xdr:cNvPr id="195" name="直線コネクタ 194">
          <a:extLst>
            <a:ext uri="{FF2B5EF4-FFF2-40B4-BE49-F238E27FC236}">
              <a16:creationId xmlns:a16="http://schemas.microsoft.com/office/drawing/2014/main" id="{1CA61B8C-8B51-49A7-AE6C-277FE7DCDF5E}"/>
            </a:ext>
          </a:extLst>
        </xdr:cNvPr>
        <xdr:cNvCxnSpPr/>
      </xdr:nvCxnSpPr>
      <xdr:spPr>
        <a:xfrm>
          <a:off x="2908300" y="103376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138612</xdr:rowOff>
    </xdr:from>
    <xdr:to>
      <xdr:col>10</xdr:col>
      <xdr:colOff>165100</xdr:colOff>
      <xdr:row>60</xdr:row>
      <xdr:rowOff>68762</xdr:rowOff>
    </xdr:to>
    <xdr:sp macro="" textlink="">
      <xdr:nvSpPr>
        <xdr:cNvPr id="196" name="楕円 195">
          <a:extLst>
            <a:ext uri="{FF2B5EF4-FFF2-40B4-BE49-F238E27FC236}">
              <a16:creationId xmlns:a16="http://schemas.microsoft.com/office/drawing/2014/main" id="{4939F35D-2296-4015-85D7-96D55D9A515F}"/>
            </a:ext>
          </a:extLst>
        </xdr:cNvPr>
        <xdr:cNvSpPr/>
      </xdr:nvSpPr>
      <xdr:spPr>
        <a:xfrm>
          <a:off x="1968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17962</xdr:rowOff>
    </xdr:from>
    <xdr:to>
      <xdr:col>15</xdr:col>
      <xdr:colOff>50800</xdr:colOff>
      <xdr:row>60</xdr:row>
      <xdr:rowOff>50619</xdr:rowOff>
    </xdr:to>
    <xdr:cxnSp macro="">
      <xdr:nvCxnSpPr>
        <xdr:cNvPr id="197" name="直線コネクタ 196">
          <a:extLst>
            <a:ext uri="{FF2B5EF4-FFF2-40B4-BE49-F238E27FC236}">
              <a16:creationId xmlns:a16="http://schemas.microsoft.com/office/drawing/2014/main" id="{4592A6B3-184E-4C22-921B-F63C38BDECE6}"/>
            </a:ext>
          </a:extLst>
        </xdr:cNvPr>
        <xdr:cNvCxnSpPr/>
      </xdr:nvCxnSpPr>
      <xdr:spPr>
        <a:xfrm>
          <a:off x="2019300" y="103049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140244</xdr:rowOff>
    </xdr:from>
    <xdr:to>
      <xdr:col>6</xdr:col>
      <xdr:colOff>38100</xdr:colOff>
      <xdr:row>60</xdr:row>
      <xdr:rowOff>70394</xdr:rowOff>
    </xdr:to>
    <xdr:sp macro="" textlink="">
      <xdr:nvSpPr>
        <xdr:cNvPr id="198" name="楕円 197">
          <a:extLst>
            <a:ext uri="{FF2B5EF4-FFF2-40B4-BE49-F238E27FC236}">
              <a16:creationId xmlns:a16="http://schemas.microsoft.com/office/drawing/2014/main" id="{22B5D015-0E9C-40C7-B6BA-5B7DBF3DE63B}"/>
            </a:ext>
          </a:extLst>
        </xdr:cNvPr>
        <xdr:cNvSpPr/>
      </xdr:nvSpPr>
      <xdr:spPr>
        <a:xfrm>
          <a:off x="1079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17962</xdr:rowOff>
    </xdr:from>
    <xdr:to>
      <xdr:col>10</xdr:col>
      <xdr:colOff>114300</xdr:colOff>
      <xdr:row>60</xdr:row>
      <xdr:rowOff>19594</xdr:rowOff>
    </xdr:to>
    <xdr:cxnSp macro="">
      <xdr:nvCxnSpPr>
        <xdr:cNvPr id="199" name="直線コネクタ 198">
          <a:extLst>
            <a:ext uri="{FF2B5EF4-FFF2-40B4-BE49-F238E27FC236}">
              <a16:creationId xmlns:a16="http://schemas.microsoft.com/office/drawing/2014/main" id="{BA2C8330-9BDA-4D63-86EB-B302FEBCFD18}"/>
            </a:ext>
          </a:extLst>
        </xdr:cNvPr>
        <xdr:cNvCxnSpPr/>
      </xdr:nvCxnSpPr>
      <xdr:spPr>
        <a:xfrm flipV="1">
          <a:off x="1130300" y="103049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D0066A15-B5A5-4671-9840-610F4BE93B3A}"/>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2396CBCF-7D46-463E-85F5-67016B0CC9A2}"/>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C055436A-6AD4-4DED-A788-AC7F4FD2E146}"/>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156F2C87-B56B-4C77-B647-DA64CF4BA8D6}"/>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144071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3577CE14-D2AB-4594-B961-D982E868BF68}"/>
            </a:ext>
          </a:extLst>
        </xdr:cNvPr>
        <xdr:cNvSpPr txBox="1"/>
      </xdr:nvSpPr>
      <xdr:spPr>
        <a:xfrm>
          <a:off x="35820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117946</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FF3B6CFA-BD38-4903-A231-8327B168364E}"/>
            </a:ext>
          </a:extLst>
        </xdr:cNvPr>
        <xdr:cNvSpPr txBox="1"/>
      </xdr:nvSpPr>
      <xdr:spPr>
        <a:xfrm>
          <a:off x="2705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85289</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C6F03D43-2439-4FC0-9124-E05D0D0F58C9}"/>
            </a:ext>
          </a:extLst>
        </xdr:cNvPr>
        <xdr:cNvSpPr txBox="1"/>
      </xdr:nvSpPr>
      <xdr:spPr>
        <a:xfrm>
          <a:off x="1816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86921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964818A5-26D9-42DD-A46A-61C33F3B2E70}"/>
            </a:ext>
          </a:extLst>
        </xdr:cNvPr>
        <xdr:cNvSpPr txBox="1"/>
      </xdr:nvSpPr>
      <xdr:spPr>
        <a:xfrm>
          <a:off x="927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B8578EDC-597A-4592-AA85-880ED0163E6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FD5A449-6FEE-4205-A210-8CA247E4071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AA57AD8E-4FE3-4BDF-B231-42665EA6BCB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E8D562B8-6E3E-422C-A2B6-DFE191D3070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262B8E8B-BCA3-40CB-9126-DE974AF39DA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C94EC4EF-0E6A-4848-86BF-08A89D926B9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E36E949E-6A19-4206-AD90-1A90AE83769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5F168AA7-EFDD-43A5-AA99-B79C0BAB28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A073D0D-9414-4293-AA32-084F82C5315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A97C10AD-6829-42D0-AB77-54B541FAC5A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AB7255DD-91AC-4C1F-8B04-3FF06BB43E5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498F1D49-F9DB-49EE-8FA9-67E4F3F1482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816DD259-DFDC-4628-8A00-1F952F92800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4BB9B5C8-65F3-4B5C-9130-6FBB98769714}"/>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E910593B-6F01-40F7-B64F-B291C41325E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EC3083A1-70EA-4A88-B887-6FB33E67B4DC}"/>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534595D2-5C41-4243-AA8F-3213A465E8B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C4F00E5-85B8-456F-84FA-C1F92FB6E887}"/>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137F443D-3B9F-4E55-95F8-34D0C029051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57B90810-4947-45B1-BF49-0DC5396B1B5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FFACFED8-D9A7-4B76-95E4-DE21E3F6D0F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5537E5B1-159C-44DD-9D5C-E59EDE9A71D4}"/>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D7D5F3BA-5647-4A5A-BD06-8EA4FDB9E234}"/>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5A3DA946-F330-4362-ABB8-9C76CD3F5008}"/>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B1F839-7FEB-4E73-A121-4DF31AC8F76A}"/>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09AC6D98-CA4C-47C5-BAF8-A493254ADE6D}"/>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61C9D5FF-A5D2-4518-AFFF-7E766888197B}"/>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5948ECCD-2A97-4C82-8724-9617ADF8B978}"/>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87689606-E844-4902-A726-DA272EEB1005}"/>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FED410C3-0982-4ED9-BF07-AED9428FBA6F}"/>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0CE20BEE-AC94-4946-8219-125EFC7C5110}"/>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C336D668-BA24-4C56-9198-C9FFAA21AED5}"/>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7655088-05A7-4947-87CF-2D11AD5751D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D61D72C-74C2-4D3E-9D68-485839DFF5C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5D5259A-6CCC-462B-AF77-675E188128E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E2B7CB6-F4D1-497F-A432-5F2B8308F49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33E570B-EBB7-4304-A76D-40EBADD214C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77868</xdr:rowOff>
    </xdr:from>
    <xdr:to>
      <xdr:col>55</xdr:col>
      <xdr:colOff>50800</xdr:colOff>
      <xdr:row>64</xdr:row>
      <xdr:rowOff>8018</xdr:rowOff>
    </xdr:to>
    <xdr:sp macro="" textlink="">
      <xdr:nvSpPr>
        <xdr:cNvPr id="245" name="楕円 244">
          <a:extLst>
            <a:ext uri="{FF2B5EF4-FFF2-40B4-BE49-F238E27FC236}">
              <a16:creationId xmlns:a16="http://schemas.microsoft.com/office/drawing/2014/main" id="{31EE183F-BDA4-4580-BE6B-A5C406B06F47}"/>
            </a:ext>
          </a:extLst>
        </xdr:cNvPr>
        <xdr:cNvSpPr/>
      </xdr:nvSpPr>
      <xdr:spPr>
        <a:xfrm>
          <a:off x="10426700" y="1087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164245</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11A2F7A3-C618-408A-82EA-C8F053A3863E}"/>
            </a:ext>
          </a:extLst>
        </xdr:cNvPr>
        <xdr:cNvSpPr txBox="1"/>
      </xdr:nvSpPr>
      <xdr:spPr>
        <a:xfrm>
          <a:off x="10515600" y="1079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78879</xdr:rowOff>
    </xdr:from>
    <xdr:to>
      <xdr:col>50</xdr:col>
      <xdr:colOff>165100</xdr:colOff>
      <xdr:row>64</xdr:row>
      <xdr:rowOff>9029</xdr:rowOff>
    </xdr:to>
    <xdr:sp macro="" textlink="">
      <xdr:nvSpPr>
        <xdr:cNvPr id="247" name="楕円 246">
          <a:extLst>
            <a:ext uri="{FF2B5EF4-FFF2-40B4-BE49-F238E27FC236}">
              <a16:creationId xmlns:a16="http://schemas.microsoft.com/office/drawing/2014/main" id="{2034051C-59E9-416A-A03A-E68D505743B6}"/>
            </a:ext>
          </a:extLst>
        </xdr:cNvPr>
        <xdr:cNvSpPr/>
      </xdr:nvSpPr>
      <xdr:spPr>
        <a:xfrm>
          <a:off x="9588500" y="1088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128668</xdr:rowOff>
    </xdr:from>
    <xdr:to>
      <xdr:col>55</xdr:col>
      <xdr:colOff>0</xdr:colOff>
      <xdr:row>63</xdr:row>
      <xdr:rowOff>129679</xdr:rowOff>
    </xdr:to>
    <xdr:cxnSp macro="">
      <xdr:nvCxnSpPr>
        <xdr:cNvPr id="248" name="直線コネクタ 247">
          <a:extLst>
            <a:ext uri="{FF2B5EF4-FFF2-40B4-BE49-F238E27FC236}">
              <a16:creationId xmlns:a16="http://schemas.microsoft.com/office/drawing/2014/main" id="{2CE490E3-EF1B-4066-B982-134812409839}"/>
            </a:ext>
          </a:extLst>
        </xdr:cNvPr>
        <xdr:cNvCxnSpPr/>
      </xdr:nvCxnSpPr>
      <xdr:spPr>
        <a:xfrm flipV="1">
          <a:off x="9639300" y="10930018"/>
          <a:ext cx="8382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79821</xdr:rowOff>
    </xdr:from>
    <xdr:to>
      <xdr:col>46</xdr:col>
      <xdr:colOff>38100</xdr:colOff>
      <xdr:row>64</xdr:row>
      <xdr:rowOff>9971</xdr:rowOff>
    </xdr:to>
    <xdr:sp macro="" textlink="">
      <xdr:nvSpPr>
        <xdr:cNvPr id="249" name="楕円 248">
          <a:extLst>
            <a:ext uri="{FF2B5EF4-FFF2-40B4-BE49-F238E27FC236}">
              <a16:creationId xmlns:a16="http://schemas.microsoft.com/office/drawing/2014/main" id="{FF74E85B-9EAC-4FD9-8ACC-2991160B2859}"/>
            </a:ext>
          </a:extLst>
        </xdr:cNvPr>
        <xdr:cNvSpPr/>
      </xdr:nvSpPr>
      <xdr:spPr>
        <a:xfrm>
          <a:off x="8699500" y="1088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129679</xdr:rowOff>
    </xdr:from>
    <xdr:to>
      <xdr:col>50</xdr:col>
      <xdr:colOff>114300</xdr:colOff>
      <xdr:row>63</xdr:row>
      <xdr:rowOff>130621</xdr:rowOff>
    </xdr:to>
    <xdr:cxnSp macro="">
      <xdr:nvCxnSpPr>
        <xdr:cNvPr id="250" name="直線コネクタ 249">
          <a:extLst>
            <a:ext uri="{FF2B5EF4-FFF2-40B4-BE49-F238E27FC236}">
              <a16:creationId xmlns:a16="http://schemas.microsoft.com/office/drawing/2014/main" id="{41C8DE91-CD1F-428E-8B01-76392F387F73}"/>
            </a:ext>
          </a:extLst>
        </xdr:cNvPr>
        <xdr:cNvCxnSpPr/>
      </xdr:nvCxnSpPr>
      <xdr:spPr>
        <a:xfrm flipV="1">
          <a:off x="8750300" y="10931029"/>
          <a:ext cx="889000" cy="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80177</xdr:rowOff>
    </xdr:from>
    <xdr:to>
      <xdr:col>41</xdr:col>
      <xdr:colOff>101600</xdr:colOff>
      <xdr:row>64</xdr:row>
      <xdr:rowOff>10327</xdr:rowOff>
    </xdr:to>
    <xdr:sp macro="" textlink="">
      <xdr:nvSpPr>
        <xdr:cNvPr id="251" name="楕円 250">
          <a:extLst>
            <a:ext uri="{FF2B5EF4-FFF2-40B4-BE49-F238E27FC236}">
              <a16:creationId xmlns:a16="http://schemas.microsoft.com/office/drawing/2014/main" id="{77D90F7F-224C-4449-90C6-2E5612EA3077}"/>
            </a:ext>
          </a:extLst>
        </xdr:cNvPr>
        <xdr:cNvSpPr/>
      </xdr:nvSpPr>
      <xdr:spPr>
        <a:xfrm>
          <a:off x="7810500" y="1088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130621</xdr:rowOff>
    </xdr:from>
    <xdr:to>
      <xdr:col>45</xdr:col>
      <xdr:colOff>177800</xdr:colOff>
      <xdr:row>63</xdr:row>
      <xdr:rowOff>130977</xdr:rowOff>
    </xdr:to>
    <xdr:cxnSp macro="">
      <xdr:nvCxnSpPr>
        <xdr:cNvPr id="252" name="直線コネクタ 251">
          <a:extLst>
            <a:ext uri="{FF2B5EF4-FFF2-40B4-BE49-F238E27FC236}">
              <a16:creationId xmlns:a16="http://schemas.microsoft.com/office/drawing/2014/main" id="{07981F68-6165-4ECA-8EF3-935E1A305425}"/>
            </a:ext>
          </a:extLst>
        </xdr:cNvPr>
        <xdr:cNvCxnSpPr/>
      </xdr:nvCxnSpPr>
      <xdr:spPr>
        <a:xfrm flipV="1">
          <a:off x="7861300" y="10931971"/>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81933</xdr:rowOff>
    </xdr:from>
    <xdr:to>
      <xdr:col>36</xdr:col>
      <xdr:colOff>165100</xdr:colOff>
      <xdr:row>64</xdr:row>
      <xdr:rowOff>12083</xdr:rowOff>
    </xdr:to>
    <xdr:sp macro="" textlink="">
      <xdr:nvSpPr>
        <xdr:cNvPr id="253" name="楕円 252">
          <a:extLst>
            <a:ext uri="{FF2B5EF4-FFF2-40B4-BE49-F238E27FC236}">
              <a16:creationId xmlns:a16="http://schemas.microsoft.com/office/drawing/2014/main" id="{2EFA59E7-750D-4628-8FBE-EDB63D9BBAB2}"/>
            </a:ext>
          </a:extLst>
        </xdr:cNvPr>
        <xdr:cNvSpPr/>
      </xdr:nvSpPr>
      <xdr:spPr>
        <a:xfrm>
          <a:off x="6921500" y="1088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130977</xdr:rowOff>
    </xdr:from>
    <xdr:to>
      <xdr:col>41</xdr:col>
      <xdr:colOff>50800</xdr:colOff>
      <xdr:row>63</xdr:row>
      <xdr:rowOff>132733</xdr:rowOff>
    </xdr:to>
    <xdr:cxnSp macro="">
      <xdr:nvCxnSpPr>
        <xdr:cNvPr id="254" name="直線コネクタ 253">
          <a:extLst>
            <a:ext uri="{FF2B5EF4-FFF2-40B4-BE49-F238E27FC236}">
              <a16:creationId xmlns:a16="http://schemas.microsoft.com/office/drawing/2014/main" id="{31566CEF-F746-4429-8AC8-5BB8D5BABD97}"/>
            </a:ext>
          </a:extLst>
        </xdr:cNvPr>
        <xdr:cNvCxnSpPr/>
      </xdr:nvCxnSpPr>
      <xdr:spPr>
        <a:xfrm flipV="1">
          <a:off x="6972300" y="10932327"/>
          <a:ext cx="8890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39ED1D45-CA43-4CE9-BFE6-B27A352C04AE}"/>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7E3F7123-6526-456E-9ED8-ECCDEE11C509}"/>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B64D3484-0486-4AF3-AAEA-A35D8936C36D}"/>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D32BD493-7F14-4A86-A5CA-C005A7EEBCD2}"/>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156</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9D4C9CE2-A23D-4E26-8A9D-A03B9D7064A8}"/>
            </a:ext>
          </a:extLst>
        </xdr:cNvPr>
        <xdr:cNvSpPr txBox="1"/>
      </xdr:nvSpPr>
      <xdr:spPr>
        <a:xfrm>
          <a:off x="9327095" y="1097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1098</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9411E21A-6DF1-4DF4-9537-4470C8A2218C}"/>
            </a:ext>
          </a:extLst>
        </xdr:cNvPr>
        <xdr:cNvSpPr txBox="1"/>
      </xdr:nvSpPr>
      <xdr:spPr>
        <a:xfrm>
          <a:off x="8450795" y="109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1454</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B14E5271-9915-483D-A7D9-F368C60527FB}"/>
            </a:ext>
          </a:extLst>
        </xdr:cNvPr>
        <xdr:cNvSpPr txBox="1"/>
      </xdr:nvSpPr>
      <xdr:spPr>
        <a:xfrm>
          <a:off x="7561795" y="1097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3210</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493427C9-74C5-4A34-8C73-2A8499EF6E13}"/>
            </a:ext>
          </a:extLst>
        </xdr:cNvPr>
        <xdr:cNvSpPr txBox="1"/>
      </xdr:nvSpPr>
      <xdr:spPr>
        <a:xfrm>
          <a:off x="6672795" y="1097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7DC8D5C9-D724-49BC-9FDC-7CB6F48AD1D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A6BE0465-CBC6-4639-9B8F-6D18AB66EA2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EBA2CF33-B987-441D-91B0-B39B388E2F0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270EE44-5B5D-4411-BC96-1680CB50912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AB91B79A-76AE-45F0-8546-56EE3377B6F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4EC98253-A10C-454F-AA4C-D8D0C0045A5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2AAD3AC0-A8F5-4F64-A49B-3648192D434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2140434D-52D0-4910-B7D9-74C11593634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F1ECBCBE-EE76-46A8-A83A-CCDA69CB547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733CA71A-9F7E-413F-A1BB-EEB407315EE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F793672D-4B77-4EAD-9717-9DEBD3A50D5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1E9A88FD-2F38-46EC-A5B7-CEC97963D7E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F2444484-33FE-4C16-834B-EC4FBF44D00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70DC8BC1-FE1F-40E4-AFF4-CF498564397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8434E444-56AB-4D98-97EF-6BCE7E7A03F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FDB5099D-2F28-46BF-81E6-E00398FEB3C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9938EE69-C8B5-4A38-B7E6-D487CC3BC5C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82F5AC43-F651-4AD5-A18B-F82A72693A3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AD13C942-9853-4BD7-BD68-F431F4FC376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4F1D587E-99EB-47A8-875B-36F042CC760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33ACD83D-588D-4E01-BF01-E12B0881801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74F2C95B-A74C-4420-B528-389650738AB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B5EB68FA-D435-47CB-A95C-22CAF3699CC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F5E276CA-1A84-486D-8F36-5C24287BE99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7372BD5E-F1F3-43EE-AFF8-4032FC603B9E}"/>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35BEC7B-EFD4-4417-B4F3-87C644744C6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9249CE26-9971-47CA-B775-57E5A089395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C7075C08-69D7-40E3-8297-BD6794DB33D4}"/>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1490A040-6ADF-40F3-994E-462917485FC4}"/>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E9B208DD-9BE7-4BEF-B237-F84D7A59FFEE}"/>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7F96C7A4-1AF1-4EF8-BC86-53635EF90CA2}"/>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4DB35A77-69A0-49C5-BE03-B13EB9BEB1CB}"/>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8566B4B5-4F53-4BD1-8356-B7BE9F0CA53B}"/>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12E05CCB-69BC-49AE-B466-39A6DB9EA96D}"/>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08A3368C-764A-4CD5-AC30-EFE969C1D1B9}"/>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BE4C6F4-9E1E-4049-B434-DFCEA84D66A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B28F334-23AB-4C95-9FB6-23103CC38DB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6D34660-A14D-44E6-8D82-8C31A9A4769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15E72F5-23AA-4B6B-BF21-5787C1E97B1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60FEA19-8B4C-4269-A9AB-C84736A344C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303" name="楕円 302">
          <a:extLst>
            <a:ext uri="{FF2B5EF4-FFF2-40B4-BE49-F238E27FC236}">
              <a16:creationId xmlns:a16="http://schemas.microsoft.com/office/drawing/2014/main" id="{564A38B6-50D8-4D97-81C5-195D720BDD1C}"/>
            </a:ext>
          </a:extLst>
        </xdr:cNvPr>
        <xdr:cNvSpPr/>
      </xdr:nvSpPr>
      <xdr:spPr>
        <a:xfrm>
          <a:off x="4584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21607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CB999193-0E98-41C6-851F-B1B84B91B056}"/>
            </a:ext>
          </a:extLst>
        </xdr:cNvPr>
        <xdr:cNvSpPr txBox="1"/>
      </xdr:nvSpPr>
      <xdr:spPr>
        <a:xfrm>
          <a:off x="4673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82550</xdr:rowOff>
    </xdr:from>
    <xdr:to>
      <xdr:col>20</xdr:col>
      <xdr:colOff>38100</xdr:colOff>
      <xdr:row>81</xdr:row>
      <xdr:rowOff>12700</xdr:rowOff>
    </xdr:to>
    <xdr:sp macro="" textlink="">
      <xdr:nvSpPr>
        <xdr:cNvPr id="305" name="楕円 304">
          <a:extLst>
            <a:ext uri="{FF2B5EF4-FFF2-40B4-BE49-F238E27FC236}">
              <a16:creationId xmlns:a16="http://schemas.microsoft.com/office/drawing/2014/main" id="{35E0D17B-3616-45BC-BF5F-43ECC2996877}"/>
            </a:ext>
          </a:extLst>
        </xdr:cNvPr>
        <xdr:cNvSpPr/>
      </xdr:nvSpPr>
      <xdr:spPr>
        <a:xfrm>
          <a:off x="3746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133350</xdr:rowOff>
    </xdr:from>
    <xdr:to>
      <xdr:col>24</xdr:col>
      <xdr:colOff>63500</xdr:colOff>
      <xdr:row>81</xdr:row>
      <xdr:rowOff>49530</xdr:rowOff>
    </xdr:to>
    <xdr:cxnSp macro="">
      <xdr:nvCxnSpPr>
        <xdr:cNvPr id="306" name="直線コネクタ 305">
          <a:extLst>
            <a:ext uri="{FF2B5EF4-FFF2-40B4-BE49-F238E27FC236}">
              <a16:creationId xmlns:a16="http://schemas.microsoft.com/office/drawing/2014/main" id="{C5ADA08C-332C-4A3B-ADBD-93FECC89616A}"/>
            </a:ext>
          </a:extLst>
        </xdr:cNvPr>
        <xdr:cNvCxnSpPr/>
      </xdr:nvCxnSpPr>
      <xdr:spPr>
        <a:xfrm>
          <a:off x="3797300" y="138493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40639</xdr:rowOff>
    </xdr:from>
    <xdr:to>
      <xdr:col>15</xdr:col>
      <xdr:colOff>101600</xdr:colOff>
      <xdr:row>80</xdr:row>
      <xdr:rowOff>142239</xdr:rowOff>
    </xdr:to>
    <xdr:sp macro="" textlink="">
      <xdr:nvSpPr>
        <xdr:cNvPr id="307" name="楕円 306">
          <a:extLst>
            <a:ext uri="{FF2B5EF4-FFF2-40B4-BE49-F238E27FC236}">
              <a16:creationId xmlns:a16="http://schemas.microsoft.com/office/drawing/2014/main" id="{297E063F-CE03-48E7-89A5-1C89A6486C0B}"/>
            </a:ext>
          </a:extLst>
        </xdr:cNvPr>
        <xdr:cNvSpPr/>
      </xdr:nvSpPr>
      <xdr:spPr>
        <a:xfrm>
          <a:off x="2857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91439</xdr:rowOff>
    </xdr:from>
    <xdr:to>
      <xdr:col>19</xdr:col>
      <xdr:colOff>177800</xdr:colOff>
      <xdr:row>80</xdr:row>
      <xdr:rowOff>133350</xdr:rowOff>
    </xdr:to>
    <xdr:cxnSp macro="">
      <xdr:nvCxnSpPr>
        <xdr:cNvPr id="308" name="直線コネクタ 307">
          <a:extLst>
            <a:ext uri="{FF2B5EF4-FFF2-40B4-BE49-F238E27FC236}">
              <a16:creationId xmlns:a16="http://schemas.microsoft.com/office/drawing/2014/main" id="{458F2F27-1800-4837-8140-0CB28CFD80DB}"/>
            </a:ext>
          </a:extLst>
        </xdr:cNvPr>
        <xdr:cNvCxnSpPr/>
      </xdr:nvCxnSpPr>
      <xdr:spPr>
        <a:xfrm>
          <a:off x="2908300" y="138074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31114</xdr:rowOff>
    </xdr:from>
    <xdr:to>
      <xdr:col>10</xdr:col>
      <xdr:colOff>165100</xdr:colOff>
      <xdr:row>80</xdr:row>
      <xdr:rowOff>132714</xdr:rowOff>
    </xdr:to>
    <xdr:sp macro="" textlink="">
      <xdr:nvSpPr>
        <xdr:cNvPr id="309" name="楕円 308">
          <a:extLst>
            <a:ext uri="{FF2B5EF4-FFF2-40B4-BE49-F238E27FC236}">
              <a16:creationId xmlns:a16="http://schemas.microsoft.com/office/drawing/2014/main" id="{DCB5F82A-1B95-45EC-ADB1-37EDF0B35A3C}"/>
            </a:ext>
          </a:extLst>
        </xdr:cNvPr>
        <xdr:cNvSpPr/>
      </xdr:nvSpPr>
      <xdr:spPr>
        <a:xfrm>
          <a:off x="19685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81914</xdr:rowOff>
    </xdr:from>
    <xdr:to>
      <xdr:col>15</xdr:col>
      <xdr:colOff>50800</xdr:colOff>
      <xdr:row>80</xdr:row>
      <xdr:rowOff>91439</xdr:rowOff>
    </xdr:to>
    <xdr:cxnSp macro="">
      <xdr:nvCxnSpPr>
        <xdr:cNvPr id="310" name="直線コネクタ 309">
          <a:extLst>
            <a:ext uri="{FF2B5EF4-FFF2-40B4-BE49-F238E27FC236}">
              <a16:creationId xmlns:a16="http://schemas.microsoft.com/office/drawing/2014/main" id="{ABBB5698-685B-49C8-9775-BD4DEE0C90EA}"/>
            </a:ext>
          </a:extLst>
        </xdr:cNvPr>
        <xdr:cNvCxnSpPr/>
      </xdr:nvCxnSpPr>
      <xdr:spPr>
        <a:xfrm>
          <a:off x="2019300" y="137979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154939</xdr:rowOff>
    </xdr:from>
    <xdr:to>
      <xdr:col>6</xdr:col>
      <xdr:colOff>38100</xdr:colOff>
      <xdr:row>80</xdr:row>
      <xdr:rowOff>85089</xdr:rowOff>
    </xdr:to>
    <xdr:sp macro="" textlink="">
      <xdr:nvSpPr>
        <xdr:cNvPr id="311" name="楕円 310">
          <a:extLst>
            <a:ext uri="{FF2B5EF4-FFF2-40B4-BE49-F238E27FC236}">
              <a16:creationId xmlns:a16="http://schemas.microsoft.com/office/drawing/2014/main" id="{4EC7FEA0-B78F-41A0-AF19-1DD2A5F809B1}"/>
            </a:ext>
          </a:extLst>
        </xdr:cNvPr>
        <xdr:cNvSpPr/>
      </xdr:nvSpPr>
      <xdr:spPr>
        <a:xfrm>
          <a:off x="1079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34289</xdr:rowOff>
    </xdr:from>
    <xdr:to>
      <xdr:col>10</xdr:col>
      <xdr:colOff>114300</xdr:colOff>
      <xdr:row>80</xdr:row>
      <xdr:rowOff>81914</xdr:rowOff>
    </xdr:to>
    <xdr:cxnSp macro="">
      <xdr:nvCxnSpPr>
        <xdr:cNvPr id="312" name="直線コネクタ 311">
          <a:extLst>
            <a:ext uri="{FF2B5EF4-FFF2-40B4-BE49-F238E27FC236}">
              <a16:creationId xmlns:a16="http://schemas.microsoft.com/office/drawing/2014/main" id="{4B0F215E-6046-4D9A-840D-3F371699462E}"/>
            </a:ext>
          </a:extLst>
        </xdr:cNvPr>
        <xdr:cNvCxnSpPr/>
      </xdr:nvCxnSpPr>
      <xdr:spPr>
        <a:xfrm>
          <a:off x="1130300" y="137502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ABB55E0D-F844-4F2E-8DFB-107644FA978C}"/>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A008020E-6C35-4194-8E2A-6BBBD1DF1123}"/>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0AB8590E-D0B4-4136-A819-FA347D2A2FC1}"/>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79E7150F-DC60-4ABC-9188-7F5E80896B27}"/>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29227</xdr:rowOff>
    </xdr:from>
    <xdr:ext cx="405111" cy="259045"/>
    <xdr:sp macro="" textlink="">
      <xdr:nvSpPr>
        <xdr:cNvPr id="317" name="n_1mainValue【公営住宅】&#10;有形固定資産減価償却率">
          <a:extLst>
            <a:ext uri="{FF2B5EF4-FFF2-40B4-BE49-F238E27FC236}">
              <a16:creationId xmlns:a16="http://schemas.microsoft.com/office/drawing/2014/main" id="{3B5B5BB8-8246-4B2C-96D5-E8CEA2086846}"/>
            </a:ext>
          </a:extLst>
        </xdr:cNvPr>
        <xdr:cNvSpPr txBox="1"/>
      </xdr:nvSpPr>
      <xdr:spPr>
        <a:xfrm>
          <a:off x="35820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158766</xdr:rowOff>
    </xdr:from>
    <xdr:ext cx="405111" cy="259045"/>
    <xdr:sp macro="" textlink="">
      <xdr:nvSpPr>
        <xdr:cNvPr id="318" name="n_2mainValue【公営住宅】&#10;有形固定資産減価償却率">
          <a:extLst>
            <a:ext uri="{FF2B5EF4-FFF2-40B4-BE49-F238E27FC236}">
              <a16:creationId xmlns:a16="http://schemas.microsoft.com/office/drawing/2014/main" id="{A458A468-E1C2-4A38-A5CC-4BF221E25144}"/>
            </a:ext>
          </a:extLst>
        </xdr:cNvPr>
        <xdr:cNvSpPr txBox="1"/>
      </xdr:nvSpPr>
      <xdr:spPr>
        <a:xfrm>
          <a:off x="2705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149241</xdr:rowOff>
    </xdr:from>
    <xdr:ext cx="405111" cy="259045"/>
    <xdr:sp macro="" textlink="">
      <xdr:nvSpPr>
        <xdr:cNvPr id="319" name="n_3mainValue【公営住宅】&#10;有形固定資産減価償却率">
          <a:extLst>
            <a:ext uri="{FF2B5EF4-FFF2-40B4-BE49-F238E27FC236}">
              <a16:creationId xmlns:a16="http://schemas.microsoft.com/office/drawing/2014/main" id="{CE207487-9AF7-4A2E-B778-5ECC992327E4}"/>
            </a:ext>
          </a:extLst>
        </xdr:cNvPr>
        <xdr:cNvSpPr txBox="1"/>
      </xdr:nvSpPr>
      <xdr:spPr>
        <a:xfrm>
          <a:off x="18167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101616</xdr:rowOff>
    </xdr:from>
    <xdr:ext cx="405111" cy="259045"/>
    <xdr:sp macro="" textlink="">
      <xdr:nvSpPr>
        <xdr:cNvPr id="320" name="n_4mainValue【公営住宅】&#10;有形固定資産減価償却率">
          <a:extLst>
            <a:ext uri="{FF2B5EF4-FFF2-40B4-BE49-F238E27FC236}">
              <a16:creationId xmlns:a16="http://schemas.microsoft.com/office/drawing/2014/main" id="{DF62FA34-F642-4053-8C45-D8BC3C3D1529}"/>
            </a:ext>
          </a:extLst>
        </xdr:cNvPr>
        <xdr:cNvSpPr txBox="1"/>
      </xdr:nvSpPr>
      <xdr:spPr>
        <a:xfrm>
          <a:off x="927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2E8EEF81-B962-4F7E-AF87-F0D0EBB0F03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D0E31402-963F-4327-9AB0-AE35987556D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6A019EC0-8036-4A58-AC37-67B77B2335D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C2D8B7CD-E00A-4C4E-9154-5E2EAB07AC3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761A5A49-5E3A-4A53-A43D-9CEB2C04737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5BBDBA3E-9667-41A1-8142-A094D284AA6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B842AFF6-39F6-4D62-9AF3-61050FF9700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679581DB-3734-42C8-BD0A-F307326CC91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4BB29A74-1C05-4C76-9033-A179A60161B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7B91770A-0D79-4590-8394-9A8872D6CFC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E74359B7-E618-4217-AF85-0C7CF84F778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8B246911-9EF2-4F3F-B295-0B2228A9B98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509771E6-F108-4828-8D12-7C8CF202D8EB}"/>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E4EAB51D-07C3-4E5C-AF4C-77EE70C828F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9CB2495F-31D2-40B0-B466-E96DBB5BBED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427525AD-3975-4CA4-9D5A-493586656B7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03C37310-47A4-4332-B0C6-0033CC0F5EB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AC785653-0543-49CE-B4DB-6EE07488787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18157C14-BA1F-4395-B532-A86D0E15D2F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4F72DCD3-DC72-4342-9EEC-D1C43FB405D4}"/>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A11076CA-9FC6-4A1E-A94F-77B40E6A578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A53F68D5-A7D0-4160-98A3-B80E258CF86F}"/>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F4E88FBE-B794-4B2A-B227-7CAE48F49B6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DCC3D497-BAAF-4096-824A-35D8EB445EF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C032F13C-2E0C-4E8D-BF51-AC5BA52CBAA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3CA6B844-7DD7-42CD-8903-AB7A05C05317}"/>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5A214472-343D-4E6F-8D99-07693F11FF4A}"/>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25A4A47D-1C54-459A-A5CF-238641EAE980}"/>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C8C694EA-91B5-4872-9528-AF8881426098}"/>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01AA79FA-897B-45F2-8A42-98F6373237D7}"/>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a:extLst>
            <a:ext uri="{FF2B5EF4-FFF2-40B4-BE49-F238E27FC236}">
              <a16:creationId xmlns:a16="http://schemas.microsoft.com/office/drawing/2014/main" id="{3F224A37-5AFA-481C-958A-8A44B080000D}"/>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2F8E1CA6-35DF-467F-B706-31ECC778C6EF}"/>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80E76716-8F82-425F-91EF-C85421ED110C}"/>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B54647A7-5E16-4096-82E3-529852E62530}"/>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0F7FDB9C-884E-4907-B805-65D1106325A3}"/>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01B0BAED-48D3-40A1-83B4-429CC3FD19F5}"/>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645A865-3E24-4FDE-A074-AD6B5B449C9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B1BB996-37C5-473B-8BAF-FC5F93629F5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8DFFF6F-F572-47B4-A2C8-FDB7672CC4D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6A4B659-4F69-4C28-9D97-264D205527F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919A20B-218A-4A4F-A807-E6B9E01B405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116187</xdr:rowOff>
    </xdr:from>
    <xdr:to>
      <xdr:col>55</xdr:col>
      <xdr:colOff>50800</xdr:colOff>
      <xdr:row>84</xdr:row>
      <xdr:rowOff>46337</xdr:rowOff>
    </xdr:to>
    <xdr:sp macro="" textlink="">
      <xdr:nvSpPr>
        <xdr:cNvPr id="362" name="楕円 361">
          <a:extLst>
            <a:ext uri="{FF2B5EF4-FFF2-40B4-BE49-F238E27FC236}">
              <a16:creationId xmlns:a16="http://schemas.microsoft.com/office/drawing/2014/main" id="{63DE8863-0E7C-47A8-ABCA-D435344DF145}"/>
            </a:ext>
          </a:extLst>
        </xdr:cNvPr>
        <xdr:cNvSpPr/>
      </xdr:nvSpPr>
      <xdr:spPr>
        <a:xfrm>
          <a:off x="10426700" y="143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139064</xdr:rowOff>
    </xdr:from>
    <xdr:ext cx="469744" cy="259045"/>
    <xdr:sp macro="" textlink="">
      <xdr:nvSpPr>
        <xdr:cNvPr id="363" name="【公営住宅】&#10;一人当たり面積該当値テキスト">
          <a:extLst>
            <a:ext uri="{FF2B5EF4-FFF2-40B4-BE49-F238E27FC236}">
              <a16:creationId xmlns:a16="http://schemas.microsoft.com/office/drawing/2014/main" id="{A00A9ECF-9AAD-4330-B4BF-3F09DBF1ACBB}"/>
            </a:ext>
          </a:extLst>
        </xdr:cNvPr>
        <xdr:cNvSpPr txBox="1"/>
      </xdr:nvSpPr>
      <xdr:spPr>
        <a:xfrm>
          <a:off x="10515600" y="1419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128378</xdr:rowOff>
    </xdr:from>
    <xdr:to>
      <xdr:col>50</xdr:col>
      <xdr:colOff>165100</xdr:colOff>
      <xdr:row>84</xdr:row>
      <xdr:rowOff>58528</xdr:rowOff>
    </xdr:to>
    <xdr:sp macro="" textlink="">
      <xdr:nvSpPr>
        <xdr:cNvPr id="364" name="楕円 363">
          <a:extLst>
            <a:ext uri="{FF2B5EF4-FFF2-40B4-BE49-F238E27FC236}">
              <a16:creationId xmlns:a16="http://schemas.microsoft.com/office/drawing/2014/main" id="{C3B2ED60-C799-4B16-BD7B-5F662153C10B}"/>
            </a:ext>
          </a:extLst>
        </xdr:cNvPr>
        <xdr:cNvSpPr/>
      </xdr:nvSpPr>
      <xdr:spPr>
        <a:xfrm>
          <a:off x="9588500" y="1435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166987</xdr:rowOff>
    </xdr:from>
    <xdr:to>
      <xdr:col>55</xdr:col>
      <xdr:colOff>0</xdr:colOff>
      <xdr:row>84</xdr:row>
      <xdr:rowOff>7728</xdr:rowOff>
    </xdr:to>
    <xdr:cxnSp macro="">
      <xdr:nvCxnSpPr>
        <xdr:cNvPr id="365" name="直線コネクタ 364">
          <a:extLst>
            <a:ext uri="{FF2B5EF4-FFF2-40B4-BE49-F238E27FC236}">
              <a16:creationId xmlns:a16="http://schemas.microsoft.com/office/drawing/2014/main" id="{9962B3DF-36BB-4024-9B4F-BBE1DF4C40B7}"/>
            </a:ext>
          </a:extLst>
        </xdr:cNvPr>
        <xdr:cNvCxnSpPr/>
      </xdr:nvCxnSpPr>
      <xdr:spPr>
        <a:xfrm flipV="1">
          <a:off x="9639300" y="14397337"/>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139700</xdr:rowOff>
    </xdr:from>
    <xdr:to>
      <xdr:col>46</xdr:col>
      <xdr:colOff>38100</xdr:colOff>
      <xdr:row>84</xdr:row>
      <xdr:rowOff>69850</xdr:rowOff>
    </xdr:to>
    <xdr:sp macro="" textlink="">
      <xdr:nvSpPr>
        <xdr:cNvPr id="366" name="楕円 365">
          <a:extLst>
            <a:ext uri="{FF2B5EF4-FFF2-40B4-BE49-F238E27FC236}">
              <a16:creationId xmlns:a16="http://schemas.microsoft.com/office/drawing/2014/main" id="{3E088ECE-21B4-4F95-A817-9FD7C306C9C7}"/>
            </a:ext>
          </a:extLst>
        </xdr:cNvPr>
        <xdr:cNvSpPr/>
      </xdr:nvSpPr>
      <xdr:spPr>
        <a:xfrm>
          <a:off x="8699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7728</xdr:rowOff>
    </xdr:from>
    <xdr:to>
      <xdr:col>50</xdr:col>
      <xdr:colOff>114300</xdr:colOff>
      <xdr:row>84</xdr:row>
      <xdr:rowOff>19050</xdr:rowOff>
    </xdr:to>
    <xdr:cxnSp macro="">
      <xdr:nvCxnSpPr>
        <xdr:cNvPr id="367" name="直線コネクタ 366">
          <a:extLst>
            <a:ext uri="{FF2B5EF4-FFF2-40B4-BE49-F238E27FC236}">
              <a16:creationId xmlns:a16="http://schemas.microsoft.com/office/drawing/2014/main" id="{25D89D80-732C-48AD-8B05-588DC68E4CF5}"/>
            </a:ext>
          </a:extLst>
        </xdr:cNvPr>
        <xdr:cNvCxnSpPr/>
      </xdr:nvCxnSpPr>
      <xdr:spPr>
        <a:xfrm flipV="1">
          <a:off x="8750300" y="14409528"/>
          <a:ext cx="889000" cy="1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147428</xdr:rowOff>
    </xdr:from>
    <xdr:to>
      <xdr:col>41</xdr:col>
      <xdr:colOff>101600</xdr:colOff>
      <xdr:row>84</xdr:row>
      <xdr:rowOff>77578</xdr:rowOff>
    </xdr:to>
    <xdr:sp macro="" textlink="">
      <xdr:nvSpPr>
        <xdr:cNvPr id="368" name="楕円 367">
          <a:extLst>
            <a:ext uri="{FF2B5EF4-FFF2-40B4-BE49-F238E27FC236}">
              <a16:creationId xmlns:a16="http://schemas.microsoft.com/office/drawing/2014/main" id="{A32E7AC0-1CD9-4375-A96A-17F2D5BA2B2B}"/>
            </a:ext>
          </a:extLst>
        </xdr:cNvPr>
        <xdr:cNvSpPr/>
      </xdr:nvSpPr>
      <xdr:spPr>
        <a:xfrm>
          <a:off x="7810500" y="1437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19050</xdr:rowOff>
    </xdr:from>
    <xdr:to>
      <xdr:col>45</xdr:col>
      <xdr:colOff>177800</xdr:colOff>
      <xdr:row>84</xdr:row>
      <xdr:rowOff>26778</xdr:rowOff>
    </xdr:to>
    <xdr:cxnSp macro="">
      <xdr:nvCxnSpPr>
        <xdr:cNvPr id="369" name="直線コネクタ 368">
          <a:extLst>
            <a:ext uri="{FF2B5EF4-FFF2-40B4-BE49-F238E27FC236}">
              <a16:creationId xmlns:a16="http://schemas.microsoft.com/office/drawing/2014/main" id="{164969B3-FEA0-4197-B796-58C5FE438852}"/>
            </a:ext>
          </a:extLst>
        </xdr:cNvPr>
        <xdr:cNvCxnSpPr/>
      </xdr:nvCxnSpPr>
      <xdr:spPr>
        <a:xfrm flipV="1">
          <a:off x="7861300" y="14420850"/>
          <a:ext cx="889000" cy="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153198</xdr:rowOff>
    </xdr:from>
    <xdr:to>
      <xdr:col>36</xdr:col>
      <xdr:colOff>165100</xdr:colOff>
      <xdr:row>84</xdr:row>
      <xdr:rowOff>83348</xdr:rowOff>
    </xdr:to>
    <xdr:sp macro="" textlink="">
      <xdr:nvSpPr>
        <xdr:cNvPr id="370" name="楕円 369">
          <a:extLst>
            <a:ext uri="{FF2B5EF4-FFF2-40B4-BE49-F238E27FC236}">
              <a16:creationId xmlns:a16="http://schemas.microsoft.com/office/drawing/2014/main" id="{B239704B-4BC5-4315-A5D9-2BCF58CE2277}"/>
            </a:ext>
          </a:extLst>
        </xdr:cNvPr>
        <xdr:cNvSpPr/>
      </xdr:nvSpPr>
      <xdr:spPr>
        <a:xfrm>
          <a:off x="6921500" y="143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26778</xdr:rowOff>
    </xdr:from>
    <xdr:to>
      <xdr:col>41</xdr:col>
      <xdr:colOff>50800</xdr:colOff>
      <xdr:row>84</xdr:row>
      <xdr:rowOff>32548</xdr:rowOff>
    </xdr:to>
    <xdr:cxnSp macro="">
      <xdr:nvCxnSpPr>
        <xdr:cNvPr id="371" name="直線コネクタ 370">
          <a:extLst>
            <a:ext uri="{FF2B5EF4-FFF2-40B4-BE49-F238E27FC236}">
              <a16:creationId xmlns:a16="http://schemas.microsoft.com/office/drawing/2014/main" id="{6BCEAA6A-1D9F-4D2E-BB5D-5F3A3F89E14A}"/>
            </a:ext>
          </a:extLst>
        </xdr:cNvPr>
        <xdr:cNvCxnSpPr/>
      </xdr:nvCxnSpPr>
      <xdr:spPr>
        <a:xfrm flipV="1">
          <a:off x="6972300" y="14428578"/>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1A11B3E8-161F-4686-BAA4-31CA335E9C1C}"/>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2A4A9FAA-DC15-4E1F-9847-D1A22D6FE146}"/>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C8FEAF99-2D24-4EE9-AA2A-8B5C840B2957}"/>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4869562E-7377-46A2-9BFA-7B179B2032C6}"/>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49655</xdr:rowOff>
    </xdr:from>
    <xdr:ext cx="469744" cy="259045"/>
    <xdr:sp macro="" textlink="">
      <xdr:nvSpPr>
        <xdr:cNvPr id="376" name="n_1mainValue【公営住宅】&#10;一人当たり面積">
          <a:extLst>
            <a:ext uri="{FF2B5EF4-FFF2-40B4-BE49-F238E27FC236}">
              <a16:creationId xmlns:a16="http://schemas.microsoft.com/office/drawing/2014/main" id="{8B0FD4A7-959A-432E-B498-34C31BF2F204}"/>
            </a:ext>
          </a:extLst>
        </xdr:cNvPr>
        <xdr:cNvSpPr txBox="1"/>
      </xdr:nvSpPr>
      <xdr:spPr>
        <a:xfrm>
          <a:off x="9391727" y="1445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60977</xdr:rowOff>
    </xdr:from>
    <xdr:ext cx="469744" cy="259045"/>
    <xdr:sp macro="" textlink="">
      <xdr:nvSpPr>
        <xdr:cNvPr id="377" name="n_2mainValue【公営住宅】&#10;一人当たり面積">
          <a:extLst>
            <a:ext uri="{FF2B5EF4-FFF2-40B4-BE49-F238E27FC236}">
              <a16:creationId xmlns:a16="http://schemas.microsoft.com/office/drawing/2014/main" id="{6A217701-40A5-4E39-A4CD-FA53880F7EC6}"/>
            </a:ext>
          </a:extLst>
        </xdr:cNvPr>
        <xdr:cNvSpPr txBox="1"/>
      </xdr:nvSpPr>
      <xdr:spPr>
        <a:xfrm>
          <a:off x="8515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68705</xdr:rowOff>
    </xdr:from>
    <xdr:ext cx="469744" cy="259045"/>
    <xdr:sp macro="" textlink="">
      <xdr:nvSpPr>
        <xdr:cNvPr id="378" name="n_3mainValue【公営住宅】&#10;一人当たり面積">
          <a:extLst>
            <a:ext uri="{FF2B5EF4-FFF2-40B4-BE49-F238E27FC236}">
              <a16:creationId xmlns:a16="http://schemas.microsoft.com/office/drawing/2014/main" id="{5C1E949B-33DD-4868-9C8F-614550DDC683}"/>
            </a:ext>
          </a:extLst>
        </xdr:cNvPr>
        <xdr:cNvSpPr txBox="1"/>
      </xdr:nvSpPr>
      <xdr:spPr>
        <a:xfrm>
          <a:off x="7626427" y="1447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74475</xdr:rowOff>
    </xdr:from>
    <xdr:ext cx="469744" cy="259045"/>
    <xdr:sp macro="" textlink="">
      <xdr:nvSpPr>
        <xdr:cNvPr id="379" name="n_4mainValue【公営住宅】&#10;一人当たり面積">
          <a:extLst>
            <a:ext uri="{FF2B5EF4-FFF2-40B4-BE49-F238E27FC236}">
              <a16:creationId xmlns:a16="http://schemas.microsoft.com/office/drawing/2014/main" id="{484CFB9D-3683-4067-97EE-4DE898D6464D}"/>
            </a:ext>
          </a:extLst>
        </xdr:cNvPr>
        <xdr:cNvSpPr txBox="1"/>
      </xdr:nvSpPr>
      <xdr:spPr>
        <a:xfrm>
          <a:off x="6737427" y="1447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C999D3D4-B5B1-43DE-B12A-3E8003AE40F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C8D409E-4952-400F-9953-1C0B5B9CB75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944E7B4D-5EAB-48B5-9A6E-3B0205913C4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FBA798B0-75CD-4BBF-A5A2-C80135062B8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664EFBC1-2B5D-48DB-BE54-9DFBA06AEFA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5096435E-1703-4685-AF0A-8EA8408195F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6D557FA9-EA54-4AF0-8A0D-BA7E2CD9E7E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1B4FDFF6-84FE-490D-B260-8980B6B71F2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5E6837E6-B14F-4AE4-B0D0-10C8B5A5CD1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1F1092CE-3669-43EE-BC22-DDE8B44A300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43CE188F-7CC6-4987-B159-2678A14AF5D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4F2E8C99-F323-4D3B-9EB2-91AB2DE90D0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C66B4A08-4C49-469A-81DC-355C111C5DB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A69FC05F-0B38-4DF1-ACB5-A3B7C77FAF4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AE9775CF-1ECB-489F-90CA-4A6E6A2EA88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CBB771A8-226E-43EE-9CBD-BFB80F15063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C1790D48-688E-4879-A6AE-3808C47E9F4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E786D370-FDB9-4E0D-BBF5-9F4936F84A7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3C3424CE-FF70-464B-8BB0-91FEDF8419E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C2E9C778-2BFA-4903-B9B7-509056FC399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4928891C-5E17-46EC-8A78-B7A7390E5F7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FBDB282F-D5AF-4098-A8D6-A775AC4F99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588D6D08-E7A5-4541-BD87-E398D32F301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182A1B7B-A6C4-4D76-823C-51300B28F2D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E833B39C-8CE2-4630-A638-772B63C80AE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2463A9DD-E364-41C1-A949-6E537C9C32A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82B72F8B-13E3-4648-9446-9F33C27B1F4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EA612290-2E43-443D-AA18-B79C0900C79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CF62BBD5-ED27-4E85-814C-C32A252C129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547F758C-6554-41CE-A49C-E1083022D3D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9F3B79E5-203C-4E73-9F9A-FC68EEBF6A9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CD772F26-840E-434B-8DED-3524582D58B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9A1ED271-AB4F-4A1B-9AEB-1793AA3A734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70137C68-ED38-4F55-A067-996ABDC1C47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4DB6DED6-2BB8-4C16-A2F4-01BE97B03D6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A4CB7425-81DF-429A-9C65-AA44A8EFCC1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B0204490-59BD-4CC8-BDDC-820383D958A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DE949F78-8EB8-4762-A151-F9939BB65BC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DC150831-57C8-4A74-BBBA-39084F15FA7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F681508F-1202-4CFB-8164-CE38C9BE3BE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EF98A23A-1CA2-4A1F-934E-CD7F9476959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ED108DF8-BCA9-406B-B562-650774920476}"/>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D983C626-91B8-4489-B1CE-4F7C77BBE45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7B9BA386-366F-47E2-A4F0-F345FF14DEB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49A8D846-F21E-4712-96BC-A4787101DD41}"/>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D84D7B95-BA94-4A6F-AA6E-AEFC7C9C0846}"/>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7DF6C94-2B6D-447D-B7DB-AF439D2ADF70}"/>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1BD3D22C-35C2-4328-9F94-F31C48B3366F}"/>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F0216890-6C31-4987-B0D0-CE5C2DFF1AB7}"/>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A2B59C33-6356-4CAE-8BAB-89690D9DCFDC}"/>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A7100EA5-5F83-4C13-AD09-840C11B28738}"/>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7281E525-852E-4C12-9A68-355FEC70974C}"/>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B80B6DF-DFCE-41C0-9EF1-9888D3C0822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2BC350C-5A78-4EED-913B-D270C43E6EE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5130966-FF37-4AB9-96EC-AFFAB1F40FD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196FC02-CF8A-4451-94A6-6EAAE8BD54A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D2DBEA39-71E1-42D0-975B-3D0C4E8252C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159294</xdr:rowOff>
    </xdr:from>
    <xdr:to>
      <xdr:col>85</xdr:col>
      <xdr:colOff>177800</xdr:colOff>
      <xdr:row>42</xdr:row>
      <xdr:rowOff>89444</xdr:rowOff>
    </xdr:to>
    <xdr:sp macro="" textlink="">
      <xdr:nvSpPr>
        <xdr:cNvPr id="437" name="楕円 436">
          <a:extLst>
            <a:ext uri="{FF2B5EF4-FFF2-40B4-BE49-F238E27FC236}">
              <a16:creationId xmlns:a16="http://schemas.microsoft.com/office/drawing/2014/main" id="{DEF9B28B-6885-4847-BB11-A670F0CB4B99}"/>
            </a:ext>
          </a:extLst>
        </xdr:cNvPr>
        <xdr:cNvSpPr/>
      </xdr:nvSpPr>
      <xdr:spPr>
        <a:xfrm>
          <a:off x="16268700" y="71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74221</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10F6D45E-3648-4653-90A9-B3A2B8557AC2}"/>
            </a:ext>
          </a:extLst>
        </xdr:cNvPr>
        <xdr:cNvSpPr txBox="1"/>
      </xdr:nvSpPr>
      <xdr:spPr>
        <a:xfrm>
          <a:off x="16357600" y="710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151130</xdr:rowOff>
    </xdr:from>
    <xdr:to>
      <xdr:col>81</xdr:col>
      <xdr:colOff>101600</xdr:colOff>
      <xdr:row>42</xdr:row>
      <xdr:rowOff>81280</xdr:rowOff>
    </xdr:to>
    <xdr:sp macro="" textlink="">
      <xdr:nvSpPr>
        <xdr:cNvPr id="439" name="楕円 438">
          <a:extLst>
            <a:ext uri="{FF2B5EF4-FFF2-40B4-BE49-F238E27FC236}">
              <a16:creationId xmlns:a16="http://schemas.microsoft.com/office/drawing/2014/main" id="{2912DADA-C6B7-4A5E-83B3-FB9FA4489F1E}"/>
            </a:ext>
          </a:extLst>
        </xdr:cNvPr>
        <xdr:cNvSpPr/>
      </xdr:nvSpPr>
      <xdr:spPr>
        <a:xfrm>
          <a:off x="15430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30480</xdr:rowOff>
    </xdr:from>
    <xdr:to>
      <xdr:col>85</xdr:col>
      <xdr:colOff>127000</xdr:colOff>
      <xdr:row>42</xdr:row>
      <xdr:rowOff>38644</xdr:rowOff>
    </xdr:to>
    <xdr:cxnSp macro="">
      <xdr:nvCxnSpPr>
        <xdr:cNvPr id="440" name="直線コネクタ 439">
          <a:extLst>
            <a:ext uri="{FF2B5EF4-FFF2-40B4-BE49-F238E27FC236}">
              <a16:creationId xmlns:a16="http://schemas.microsoft.com/office/drawing/2014/main" id="{ECFA2EDD-EF17-461C-BBAE-88631AD81EDC}"/>
            </a:ext>
          </a:extLst>
        </xdr:cNvPr>
        <xdr:cNvCxnSpPr/>
      </xdr:nvCxnSpPr>
      <xdr:spPr>
        <a:xfrm>
          <a:off x="15481300" y="723138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149497</xdr:rowOff>
    </xdr:from>
    <xdr:to>
      <xdr:col>76</xdr:col>
      <xdr:colOff>165100</xdr:colOff>
      <xdr:row>42</xdr:row>
      <xdr:rowOff>79647</xdr:rowOff>
    </xdr:to>
    <xdr:sp macro="" textlink="">
      <xdr:nvSpPr>
        <xdr:cNvPr id="441" name="楕円 440">
          <a:extLst>
            <a:ext uri="{FF2B5EF4-FFF2-40B4-BE49-F238E27FC236}">
              <a16:creationId xmlns:a16="http://schemas.microsoft.com/office/drawing/2014/main" id="{345EAA35-9336-4F95-9050-58FBF4E7B4C2}"/>
            </a:ext>
          </a:extLst>
        </xdr:cNvPr>
        <xdr:cNvSpPr/>
      </xdr:nvSpPr>
      <xdr:spPr>
        <a:xfrm>
          <a:off x="14541500" y="717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28847</xdr:rowOff>
    </xdr:from>
    <xdr:to>
      <xdr:col>81</xdr:col>
      <xdr:colOff>50800</xdr:colOff>
      <xdr:row>42</xdr:row>
      <xdr:rowOff>30480</xdr:rowOff>
    </xdr:to>
    <xdr:cxnSp macro="">
      <xdr:nvCxnSpPr>
        <xdr:cNvPr id="442" name="直線コネクタ 441">
          <a:extLst>
            <a:ext uri="{FF2B5EF4-FFF2-40B4-BE49-F238E27FC236}">
              <a16:creationId xmlns:a16="http://schemas.microsoft.com/office/drawing/2014/main" id="{C517574A-89CD-41E7-A74C-9889B458B181}"/>
            </a:ext>
          </a:extLst>
        </xdr:cNvPr>
        <xdr:cNvCxnSpPr/>
      </xdr:nvCxnSpPr>
      <xdr:spPr>
        <a:xfrm>
          <a:off x="14592300" y="722974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146231</xdr:rowOff>
    </xdr:from>
    <xdr:to>
      <xdr:col>72</xdr:col>
      <xdr:colOff>38100</xdr:colOff>
      <xdr:row>42</xdr:row>
      <xdr:rowOff>76381</xdr:rowOff>
    </xdr:to>
    <xdr:sp macro="" textlink="">
      <xdr:nvSpPr>
        <xdr:cNvPr id="443" name="楕円 442">
          <a:extLst>
            <a:ext uri="{FF2B5EF4-FFF2-40B4-BE49-F238E27FC236}">
              <a16:creationId xmlns:a16="http://schemas.microsoft.com/office/drawing/2014/main" id="{92FF388E-2C6E-45FC-9685-72AE4EB55EFA}"/>
            </a:ext>
          </a:extLst>
        </xdr:cNvPr>
        <xdr:cNvSpPr/>
      </xdr:nvSpPr>
      <xdr:spPr>
        <a:xfrm>
          <a:off x="13652500" y="71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25581</xdr:rowOff>
    </xdr:from>
    <xdr:to>
      <xdr:col>76</xdr:col>
      <xdr:colOff>114300</xdr:colOff>
      <xdr:row>42</xdr:row>
      <xdr:rowOff>28847</xdr:rowOff>
    </xdr:to>
    <xdr:cxnSp macro="">
      <xdr:nvCxnSpPr>
        <xdr:cNvPr id="444" name="直線コネクタ 443">
          <a:extLst>
            <a:ext uri="{FF2B5EF4-FFF2-40B4-BE49-F238E27FC236}">
              <a16:creationId xmlns:a16="http://schemas.microsoft.com/office/drawing/2014/main" id="{B550A2F5-7950-45F7-B883-6FC334C61CD8}"/>
            </a:ext>
          </a:extLst>
        </xdr:cNvPr>
        <xdr:cNvCxnSpPr/>
      </xdr:nvCxnSpPr>
      <xdr:spPr>
        <a:xfrm>
          <a:off x="13703300" y="722648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142966</xdr:rowOff>
    </xdr:from>
    <xdr:to>
      <xdr:col>67</xdr:col>
      <xdr:colOff>101600</xdr:colOff>
      <xdr:row>42</xdr:row>
      <xdr:rowOff>73116</xdr:rowOff>
    </xdr:to>
    <xdr:sp macro="" textlink="">
      <xdr:nvSpPr>
        <xdr:cNvPr id="445" name="楕円 444">
          <a:extLst>
            <a:ext uri="{FF2B5EF4-FFF2-40B4-BE49-F238E27FC236}">
              <a16:creationId xmlns:a16="http://schemas.microsoft.com/office/drawing/2014/main" id="{CE0AC566-BDDE-4CB3-BA94-D123E2CDC46C}"/>
            </a:ext>
          </a:extLst>
        </xdr:cNvPr>
        <xdr:cNvSpPr/>
      </xdr:nvSpPr>
      <xdr:spPr>
        <a:xfrm>
          <a:off x="127635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22316</xdr:rowOff>
    </xdr:from>
    <xdr:to>
      <xdr:col>71</xdr:col>
      <xdr:colOff>177800</xdr:colOff>
      <xdr:row>42</xdr:row>
      <xdr:rowOff>25581</xdr:rowOff>
    </xdr:to>
    <xdr:cxnSp macro="">
      <xdr:nvCxnSpPr>
        <xdr:cNvPr id="446" name="直線コネクタ 445">
          <a:extLst>
            <a:ext uri="{FF2B5EF4-FFF2-40B4-BE49-F238E27FC236}">
              <a16:creationId xmlns:a16="http://schemas.microsoft.com/office/drawing/2014/main" id="{3381C959-C046-443C-919B-3AA6835EED4A}"/>
            </a:ext>
          </a:extLst>
        </xdr:cNvPr>
        <xdr:cNvCxnSpPr/>
      </xdr:nvCxnSpPr>
      <xdr:spPr>
        <a:xfrm>
          <a:off x="12814300" y="722321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2DE6B948-13DA-40B1-A4C0-4107C0398548}"/>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30CE3515-A151-4E85-A019-0858EC54EB5A}"/>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750552F0-D741-4489-8C99-6C6F8460396F}"/>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CF92E6C8-CFEE-480B-B770-18C9127A3E2B}"/>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72407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5D421295-EC65-4A42-8701-E695E33CE095}"/>
            </a:ext>
          </a:extLst>
        </xdr:cNvPr>
        <xdr:cNvSpPr txBox="1"/>
      </xdr:nvSpPr>
      <xdr:spPr>
        <a:xfrm>
          <a:off x="152660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70774</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2C5EB193-17CA-4FA0-8088-56F0392C5583}"/>
            </a:ext>
          </a:extLst>
        </xdr:cNvPr>
        <xdr:cNvSpPr txBox="1"/>
      </xdr:nvSpPr>
      <xdr:spPr>
        <a:xfrm>
          <a:off x="14389744" y="727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67508</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F8053D45-9E78-493F-A1A4-E9F0BE89BE8E}"/>
            </a:ext>
          </a:extLst>
        </xdr:cNvPr>
        <xdr:cNvSpPr txBox="1"/>
      </xdr:nvSpPr>
      <xdr:spPr>
        <a:xfrm>
          <a:off x="13500744" y="726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64243</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48024FFB-3D81-4ED1-934C-36AD4625C1AB}"/>
            </a:ext>
          </a:extLst>
        </xdr:cNvPr>
        <xdr:cNvSpPr txBox="1"/>
      </xdr:nvSpPr>
      <xdr:spPr>
        <a:xfrm>
          <a:off x="12611744" y="726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34C8E3EE-4410-48FD-8A0E-F1614AAD69D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5D158970-C582-4843-8FD3-3AB50417EB6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F8CD6976-B865-4703-8C21-2A68804D0BE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E3B817CD-34C9-46EB-BBD0-7C8A92297A5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3E781939-327E-45EE-8DD8-588592C012A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F33B3511-8131-434E-AD6C-3BFD9228F60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50942A33-BC09-424E-B2F2-B8842EDD6D4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ABE25339-5394-4D22-AA92-97537E50F37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126D003F-DC4A-4364-9DDA-D6DCDAB9A55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1A930293-BC57-4715-BFC8-89ED7505EDE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3E2D7CA2-5174-480A-915D-B9E2A893F71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FB120DE5-77EC-473B-A625-864FD281083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381E4EB7-A274-4CB7-911A-399C846136E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F247B25-043A-4DA2-AC5B-F9BDAAF796A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1C8CCFBA-55F6-4DCF-9396-F2FCF868085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A464373F-4EF2-490F-9988-95476D9B8AD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38E09C8A-3F9A-4E29-851B-361E9941C86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2C62DC25-4931-4255-A6A9-2702D28510A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2B3F382E-6932-4FD9-9F58-AC8AA5C5BFC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F9385528-8D33-4A7A-AC13-88209B7D958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1260880A-6AC9-4512-A491-F25A0CA7C03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7A6B21FE-36A3-4D1A-9AC3-6383B545E41C}"/>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B0742D72-167D-4444-B734-D4D8A3B34075}"/>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FD190FA2-FD5E-41E1-955A-296342B7729B}"/>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B83218AF-067B-44ED-8BC8-CACF649B8B93}"/>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5BC7A4E6-10FC-4A4F-AC4F-DB0341E991F9}"/>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A2294484-B678-4A91-93F0-7D2B9C9999CB}"/>
            </a:ext>
          </a:extLst>
        </xdr:cNvPr>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6A7235E8-CECA-4F54-A920-BA704D650B7B}"/>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D812C39B-C4D8-4D16-8FA5-D10FDBDC4EFF}"/>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135FB613-8A24-45A6-A847-1EEA7950EAED}"/>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9CD232EC-D04F-4E6E-BFDB-B708C972A054}"/>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19A9670D-FCDF-4F06-ABC5-FEB1F8A319B5}"/>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6113292-98A1-4B5E-986B-00D3ED6BE7F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F985613-4FF3-466D-B2A8-1E725A1EDF9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1CBD5E8-F3BB-4D1A-B1F0-45C37509E26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FE23BE6-C40A-4693-9467-DCC8CEFCD2A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6153AB7B-880F-4849-893E-C9CC7B1BC97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18999</xdr:rowOff>
    </xdr:from>
    <xdr:to>
      <xdr:col>116</xdr:col>
      <xdr:colOff>114300</xdr:colOff>
      <xdr:row>40</xdr:row>
      <xdr:rowOff>120599</xdr:rowOff>
    </xdr:to>
    <xdr:sp macro="" textlink="">
      <xdr:nvSpPr>
        <xdr:cNvPr id="492" name="楕円 491">
          <a:extLst>
            <a:ext uri="{FF2B5EF4-FFF2-40B4-BE49-F238E27FC236}">
              <a16:creationId xmlns:a16="http://schemas.microsoft.com/office/drawing/2014/main" id="{58F0D005-B9DC-43CB-96B5-303A5D2A4EF7}"/>
            </a:ext>
          </a:extLst>
        </xdr:cNvPr>
        <xdr:cNvSpPr/>
      </xdr:nvSpPr>
      <xdr:spPr>
        <a:xfrm>
          <a:off x="22110700" y="68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168876</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18456BDA-CEC5-42BC-9E64-6181D7C41D79}"/>
            </a:ext>
          </a:extLst>
        </xdr:cNvPr>
        <xdr:cNvSpPr txBox="1"/>
      </xdr:nvSpPr>
      <xdr:spPr>
        <a:xfrm>
          <a:off x="22199600" y="685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24485</xdr:rowOff>
    </xdr:from>
    <xdr:to>
      <xdr:col>112</xdr:col>
      <xdr:colOff>38100</xdr:colOff>
      <xdr:row>40</xdr:row>
      <xdr:rowOff>126085</xdr:rowOff>
    </xdr:to>
    <xdr:sp macro="" textlink="">
      <xdr:nvSpPr>
        <xdr:cNvPr id="494" name="楕円 493">
          <a:extLst>
            <a:ext uri="{FF2B5EF4-FFF2-40B4-BE49-F238E27FC236}">
              <a16:creationId xmlns:a16="http://schemas.microsoft.com/office/drawing/2014/main" id="{716C9723-80EA-4A1D-B6A7-962F2814F3CF}"/>
            </a:ext>
          </a:extLst>
        </xdr:cNvPr>
        <xdr:cNvSpPr/>
      </xdr:nvSpPr>
      <xdr:spPr>
        <a:xfrm>
          <a:off x="21272500" y="68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69799</xdr:rowOff>
    </xdr:from>
    <xdr:to>
      <xdr:col>116</xdr:col>
      <xdr:colOff>63500</xdr:colOff>
      <xdr:row>40</xdr:row>
      <xdr:rowOff>75285</xdr:rowOff>
    </xdr:to>
    <xdr:cxnSp macro="">
      <xdr:nvCxnSpPr>
        <xdr:cNvPr id="495" name="直線コネクタ 494">
          <a:extLst>
            <a:ext uri="{FF2B5EF4-FFF2-40B4-BE49-F238E27FC236}">
              <a16:creationId xmlns:a16="http://schemas.microsoft.com/office/drawing/2014/main" id="{1CFE7C9B-A38A-494E-BC81-75926E19F0FB}"/>
            </a:ext>
          </a:extLst>
        </xdr:cNvPr>
        <xdr:cNvCxnSpPr/>
      </xdr:nvCxnSpPr>
      <xdr:spPr>
        <a:xfrm flipV="1">
          <a:off x="21323300" y="6927799"/>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29972</xdr:rowOff>
    </xdr:from>
    <xdr:to>
      <xdr:col>107</xdr:col>
      <xdr:colOff>101600</xdr:colOff>
      <xdr:row>40</xdr:row>
      <xdr:rowOff>131572</xdr:rowOff>
    </xdr:to>
    <xdr:sp macro="" textlink="">
      <xdr:nvSpPr>
        <xdr:cNvPr id="496" name="楕円 495">
          <a:extLst>
            <a:ext uri="{FF2B5EF4-FFF2-40B4-BE49-F238E27FC236}">
              <a16:creationId xmlns:a16="http://schemas.microsoft.com/office/drawing/2014/main" id="{4FAB4028-0B56-475B-A6D5-21DDEFA6DA25}"/>
            </a:ext>
          </a:extLst>
        </xdr:cNvPr>
        <xdr:cNvSpPr/>
      </xdr:nvSpPr>
      <xdr:spPr>
        <a:xfrm>
          <a:off x="20383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75285</xdr:rowOff>
    </xdr:from>
    <xdr:to>
      <xdr:col>111</xdr:col>
      <xdr:colOff>177800</xdr:colOff>
      <xdr:row>40</xdr:row>
      <xdr:rowOff>80772</xdr:rowOff>
    </xdr:to>
    <xdr:cxnSp macro="">
      <xdr:nvCxnSpPr>
        <xdr:cNvPr id="497" name="直線コネクタ 496">
          <a:extLst>
            <a:ext uri="{FF2B5EF4-FFF2-40B4-BE49-F238E27FC236}">
              <a16:creationId xmlns:a16="http://schemas.microsoft.com/office/drawing/2014/main" id="{939D64AC-3E10-4DB8-BF94-12AACC0286EB}"/>
            </a:ext>
          </a:extLst>
        </xdr:cNvPr>
        <xdr:cNvCxnSpPr/>
      </xdr:nvCxnSpPr>
      <xdr:spPr>
        <a:xfrm flipV="1">
          <a:off x="20434300" y="693328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39116</xdr:rowOff>
    </xdr:from>
    <xdr:to>
      <xdr:col>102</xdr:col>
      <xdr:colOff>165100</xdr:colOff>
      <xdr:row>40</xdr:row>
      <xdr:rowOff>140716</xdr:rowOff>
    </xdr:to>
    <xdr:sp macro="" textlink="">
      <xdr:nvSpPr>
        <xdr:cNvPr id="498" name="楕円 497">
          <a:extLst>
            <a:ext uri="{FF2B5EF4-FFF2-40B4-BE49-F238E27FC236}">
              <a16:creationId xmlns:a16="http://schemas.microsoft.com/office/drawing/2014/main" id="{0AF77C07-6D0F-4E9A-BA36-1FCB24B871A4}"/>
            </a:ext>
          </a:extLst>
        </xdr:cNvPr>
        <xdr:cNvSpPr/>
      </xdr:nvSpPr>
      <xdr:spPr>
        <a:xfrm>
          <a:off x="19494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80772</xdr:rowOff>
    </xdr:from>
    <xdr:to>
      <xdr:col>107</xdr:col>
      <xdr:colOff>50800</xdr:colOff>
      <xdr:row>40</xdr:row>
      <xdr:rowOff>89916</xdr:rowOff>
    </xdr:to>
    <xdr:cxnSp macro="">
      <xdr:nvCxnSpPr>
        <xdr:cNvPr id="499" name="直線コネクタ 498">
          <a:extLst>
            <a:ext uri="{FF2B5EF4-FFF2-40B4-BE49-F238E27FC236}">
              <a16:creationId xmlns:a16="http://schemas.microsoft.com/office/drawing/2014/main" id="{932DB92C-3899-420B-88F9-7BAF25B29353}"/>
            </a:ext>
          </a:extLst>
        </xdr:cNvPr>
        <xdr:cNvCxnSpPr/>
      </xdr:nvCxnSpPr>
      <xdr:spPr>
        <a:xfrm flipV="1">
          <a:off x="19545300" y="6938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41859</xdr:rowOff>
    </xdr:from>
    <xdr:to>
      <xdr:col>98</xdr:col>
      <xdr:colOff>38100</xdr:colOff>
      <xdr:row>40</xdr:row>
      <xdr:rowOff>143459</xdr:rowOff>
    </xdr:to>
    <xdr:sp macro="" textlink="">
      <xdr:nvSpPr>
        <xdr:cNvPr id="500" name="楕円 499">
          <a:extLst>
            <a:ext uri="{FF2B5EF4-FFF2-40B4-BE49-F238E27FC236}">
              <a16:creationId xmlns:a16="http://schemas.microsoft.com/office/drawing/2014/main" id="{B4D57E79-05DD-4D6D-9E6D-1070136A95E7}"/>
            </a:ext>
          </a:extLst>
        </xdr:cNvPr>
        <xdr:cNvSpPr/>
      </xdr:nvSpPr>
      <xdr:spPr>
        <a:xfrm>
          <a:off x="18605500" y="689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89916</xdr:rowOff>
    </xdr:from>
    <xdr:to>
      <xdr:col>102</xdr:col>
      <xdr:colOff>114300</xdr:colOff>
      <xdr:row>40</xdr:row>
      <xdr:rowOff>92659</xdr:rowOff>
    </xdr:to>
    <xdr:cxnSp macro="">
      <xdr:nvCxnSpPr>
        <xdr:cNvPr id="501" name="直線コネクタ 500">
          <a:extLst>
            <a:ext uri="{FF2B5EF4-FFF2-40B4-BE49-F238E27FC236}">
              <a16:creationId xmlns:a16="http://schemas.microsoft.com/office/drawing/2014/main" id="{4A9A257F-FE42-49D7-92B3-60A8F1B92E37}"/>
            </a:ext>
          </a:extLst>
        </xdr:cNvPr>
        <xdr:cNvCxnSpPr/>
      </xdr:nvCxnSpPr>
      <xdr:spPr>
        <a:xfrm flipV="1">
          <a:off x="18656300" y="694791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FD9B6F5B-B568-4A5B-904A-CBE919565B07}"/>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5AE1538F-D4AB-4C1D-B2A3-122999BB03ED}"/>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F348D587-4034-4B2B-80F2-4AC9DA870D74}"/>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5AA93A98-E3E9-44F8-8B80-6B379088D42D}"/>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117212</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623ED688-225A-4DC8-AF75-855EAFCD8DA8}"/>
            </a:ext>
          </a:extLst>
        </xdr:cNvPr>
        <xdr:cNvSpPr txBox="1"/>
      </xdr:nvSpPr>
      <xdr:spPr>
        <a:xfrm>
          <a:off x="21075727" y="69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122699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E339D70C-8F44-40E4-83F9-81958BA1AFAC}"/>
            </a:ext>
          </a:extLst>
        </xdr:cNvPr>
        <xdr:cNvSpPr txBox="1"/>
      </xdr:nvSpPr>
      <xdr:spPr>
        <a:xfrm>
          <a:off x="20199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131843</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F8B2D624-3791-41CC-ABC3-530773BBA2F2}"/>
            </a:ext>
          </a:extLst>
        </xdr:cNvPr>
        <xdr:cNvSpPr txBox="1"/>
      </xdr:nvSpPr>
      <xdr:spPr>
        <a:xfrm>
          <a:off x="19310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134586</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A617E2CD-204E-47E8-99D3-4A5E51905FF3}"/>
            </a:ext>
          </a:extLst>
        </xdr:cNvPr>
        <xdr:cNvSpPr txBox="1"/>
      </xdr:nvSpPr>
      <xdr:spPr>
        <a:xfrm>
          <a:off x="18421427" y="699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8AEC7EEA-A284-45D5-89EF-E0695E68E88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53409662-9017-4DDD-AEBD-4E68E6BE34A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F3E64A39-FCFC-4ED6-B5BE-D0D017B206A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7D34AF8F-9928-4CFD-AC88-86AE307E14D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9214593-ACB4-4EEA-92EE-41374FEC769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1DDC4AAB-ACF0-4043-883E-A5333E89303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69B2D254-5DDB-41B9-8EB0-7816F5B36FD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7AA8B2E0-3589-4C45-A585-943236332EF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34BE56A0-B628-434C-83D5-6149A2921AA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D66DC0F7-A934-4356-BC5C-9F02B554459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ECC2577A-14DB-42B0-9E71-BF16E8A1787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FBBAA264-61B9-4580-B9FE-148109B91D7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483C3B73-9503-41B7-85F2-0B20C1D4206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A874DC42-4D1E-4DF8-9027-985F3CDFF31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3C26F976-209D-4D60-BC4B-AB74CAB0564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B792AA7D-E273-4B80-81AF-ECE7EB8482F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9D02E5A2-0F09-428D-AFBC-30931831906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43143E63-E227-4995-95E4-27CE99CFAAC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8E69E5AF-5843-4A16-BF83-E3EA88B5C8A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36E3DCD1-7174-4A7C-BABD-208845478C2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B2D5CFAB-7715-4407-94F5-1A89F25AC86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58C9A3E8-7B41-443F-8553-B8654BEF650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23FCAA34-0420-4F76-99E6-73837432312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9F0333C0-7FF4-4247-B7F9-7329C489B70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3A4D5F3A-09F9-442E-9DA0-6B9C76B808E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F037E01C-490B-4540-96C7-96FD2E3D1088}"/>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550FB351-FE28-4CDF-8B0C-551240166464}"/>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ADA0BFD1-722B-4DAC-A5EB-30FFFED45F57}"/>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39BDD6E3-D8E8-4ED2-95B1-A8B1E9435945}"/>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79DD2219-1B53-4312-AFC8-BFDAE0D8769F}"/>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8B34E823-40E7-42EB-A662-165B9D68EAAA}"/>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AAAD8F78-0978-42DB-9723-E59FE622E169}"/>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B3C9547D-2EF6-4B3B-B561-85768BA5F46F}"/>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60634BBB-7FAB-4891-926A-8BFB515166AA}"/>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B4B0CB80-1145-41D2-9FF8-EB84214D41A9}"/>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5F32BFF2-C628-45AA-B1D3-200F8C4A6275}"/>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84406A35-739F-4B47-8204-B8AB569D086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B5BD578-39E5-490C-937C-89FBD69B5B6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6F2A5DE-B215-45D3-BF2D-C0EC383663E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34DAA13-FC4D-4404-A8D1-0FE9892B962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AD48548F-B07B-4BF0-90A9-3CB8F574FF0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37374</xdr:rowOff>
    </xdr:from>
    <xdr:to>
      <xdr:col>85</xdr:col>
      <xdr:colOff>177800</xdr:colOff>
      <xdr:row>63</xdr:row>
      <xdr:rowOff>138974</xdr:rowOff>
    </xdr:to>
    <xdr:sp macro="" textlink="">
      <xdr:nvSpPr>
        <xdr:cNvPr id="551" name="楕円 550">
          <a:extLst>
            <a:ext uri="{FF2B5EF4-FFF2-40B4-BE49-F238E27FC236}">
              <a16:creationId xmlns:a16="http://schemas.microsoft.com/office/drawing/2014/main" id="{D815AC63-55A5-4D52-A98F-CCBB901A75B6}"/>
            </a:ext>
          </a:extLst>
        </xdr:cNvPr>
        <xdr:cNvSpPr/>
      </xdr:nvSpPr>
      <xdr:spPr>
        <a:xfrm>
          <a:off x="16268700" y="108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15801</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EAF5BB7C-BC84-4CF2-A9BA-B0D7069B0ABF}"/>
            </a:ext>
          </a:extLst>
        </xdr:cNvPr>
        <xdr:cNvSpPr txBox="1"/>
      </xdr:nvSpPr>
      <xdr:spPr>
        <a:xfrm>
          <a:off x="16357600"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135346</xdr:rowOff>
    </xdr:from>
    <xdr:to>
      <xdr:col>81</xdr:col>
      <xdr:colOff>101600</xdr:colOff>
      <xdr:row>63</xdr:row>
      <xdr:rowOff>65496</xdr:rowOff>
    </xdr:to>
    <xdr:sp macro="" textlink="">
      <xdr:nvSpPr>
        <xdr:cNvPr id="553" name="楕円 552">
          <a:extLst>
            <a:ext uri="{FF2B5EF4-FFF2-40B4-BE49-F238E27FC236}">
              <a16:creationId xmlns:a16="http://schemas.microsoft.com/office/drawing/2014/main" id="{7F157C0B-90CE-4E5A-B28C-29FB637501C0}"/>
            </a:ext>
          </a:extLst>
        </xdr:cNvPr>
        <xdr:cNvSpPr/>
      </xdr:nvSpPr>
      <xdr:spPr>
        <a:xfrm>
          <a:off x="15430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14696</xdr:rowOff>
    </xdr:from>
    <xdr:to>
      <xdr:col>85</xdr:col>
      <xdr:colOff>127000</xdr:colOff>
      <xdr:row>63</xdr:row>
      <xdr:rowOff>88174</xdr:rowOff>
    </xdr:to>
    <xdr:cxnSp macro="">
      <xdr:nvCxnSpPr>
        <xdr:cNvPr id="554" name="直線コネクタ 553">
          <a:extLst>
            <a:ext uri="{FF2B5EF4-FFF2-40B4-BE49-F238E27FC236}">
              <a16:creationId xmlns:a16="http://schemas.microsoft.com/office/drawing/2014/main" id="{C7A473E3-FE80-4300-9274-E82E0F14E5ED}"/>
            </a:ext>
          </a:extLst>
        </xdr:cNvPr>
        <xdr:cNvCxnSpPr/>
      </xdr:nvCxnSpPr>
      <xdr:spPr>
        <a:xfrm>
          <a:off x="15481300" y="10816046"/>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99423</xdr:rowOff>
    </xdr:from>
    <xdr:to>
      <xdr:col>76</xdr:col>
      <xdr:colOff>165100</xdr:colOff>
      <xdr:row>63</xdr:row>
      <xdr:rowOff>29573</xdr:rowOff>
    </xdr:to>
    <xdr:sp macro="" textlink="">
      <xdr:nvSpPr>
        <xdr:cNvPr id="555" name="楕円 554">
          <a:extLst>
            <a:ext uri="{FF2B5EF4-FFF2-40B4-BE49-F238E27FC236}">
              <a16:creationId xmlns:a16="http://schemas.microsoft.com/office/drawing/2014/main" id="{6D6C9483-75B4-45FA-82DB-FB031C4E311D}"/>
            </a:ext>
          </a:extLst>
        </xdr:cNvPr>
        <xdr:cNvSpPr/>
      </xdr:nvSpPr>
      <xdr:spPr>
        <a:xfrm>
          <a:off x="14541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150223</xdr:rowOff>
    </xdr:from>
    <xdr:to>
      <xdr:col>81</xdr:col>
      <xdr:colOff>50800</xdr:colOff>
      <xdr:row>63</xdr:row>
      <xdr:rowOff>14696</xdr:rowOff>
    </xdr:to>
    <xdr:cxnSp macro="">
      <xdr:nvCxnSpPr>
        <xdr:cNvPr id="556" name="直線コネクタ 555">
          <a:extLst>
            <a:ext uri="{FF2B5EF4-FFF2-40B4-BE49-F238E27FC236}">
              <a16:creationId xmlns:a16="http://schemas.microsoft.com/office/drawing/2014/main" id="{35AD8AB2-BDE7-4255-A4B1-288206BE372F}"/>
            </a:ext>
          </a:extLst>
        </xdr:cNvPr>
        <xdr:cNvCxnSpPr/>
      </xdr:nvCxnSpPr>
      <xdr:spPr>
        <a:xfrm>
          <a:off x="14592300" y="107801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60234</xdr:rowOff>
    </xdr:from>
    <xdr:to>
      <xdr:col>72</xdr:col>
      <xdr:colOff>38100</xdr:colOff>
      <xdr:row>62</xdr:row>
      <xdr:rowOff>161834</xdr:rowOff>
    </xdr:to>
    <xdr:sp macro="" textlink="">
      <xdr:nvSpPr>
        <xdr:cNvPr id="557" name="楕円 556">
          <a:extLst>
            <a:ext uri="{FF2B5EF4-FFF2-40B4-BE49-F238E27FC236}">
              <a16:creationId xmlns:a16="http://schemas.microsoft.com/office/drawing/2014/main" id="{7F979AA1-C0A4-4F8F-8CAA-C9E7980F35E9}"/>
            </a:ext>
          </a:extLst>
        </xdr:cNvPr>
        <xdr:cNvSpPr/>
      </xdr:nvSpPr>
      <xdr:spPr>
        <a:xfrm>
          <a:off x="13652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111034</xdr:rowOff>
    </xdr:from>
    <xdr:to>
      <xdr:col>76</xdr:col>
      <xdr:colOff>114300</xdr:colOff>
      <xdr:row>62</xdr:row>
      <xdr:rowOff>150223</xdr:rowOff>
    </xdr:to>
    <xdr:cxnSp macro="">
      <xdr:nvCxnSpPr>
        <xdr:cNvPr id="558" name="直線コネクタ 557">
          <a:extLst>
            <a:ext uri="{FF2B5EF4-FFF2-40B4-BE49-F238E27FC236}">
              <a16:creationId xmlns:a16="http://schemas.microsoft.com/office/drawing/2014/main" id="{A18681C2-F216-4D77-8DBA-FBA9C8CA40E0}"/>
            </a:ext>
          </a:extLst>
        </xdr:cNvPr>
        <xdr:cNvCxnSpPr/>
      </xdr:nvCxnSpPr>
      <xdr:spPr>
        <a:xfrm>
          <a:off x="13703300" y="107409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35741</xdr:rowOff>
    </xdr:from>
    <xdr:to>
      <xdr:col>67</xdr:col>
      <xdr:colOff>101600</xdr:colOff>
      <xdr:row>62</xdr:row>
      <xdr:rowOff>137341</xdr:rowOff>
    </xdr:to>
    <xdr:sp macro="" textlink="">
      <xdr:nvSpPr>
        <xdr:cNvPr id="559" name="楕円 558">
          <a:extLst>
            <a:ext uri="{FF2B5EF4-FFF2-40B4-BE49-F238E27FC236}">
              <a16:creationId xmlns:a16="http://schemas.microsoft.com/office/drawing/2014/main" id="{6873E992-1AF3-4D6F-A265-6F882B8E3655}"/>
            </a:ext>
          </a:extLst>
        </xdr:cNvPr>
        <xdr:cNvSpPr/>
      </xdr:nvSpPr>
      <xdr:spPr>
        <a:xfrm>
          <a:off x="12763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86541</xdr:rowOff>
    </xdr:from>
    <xdr:to>
      <xdr:col>71</xdr:col>
      <xdr:colOff>177800</xdr:colOff>
      <xdr:row>62</xdr:row>
      <xdr:rowOff>111034</xdr:rowOff>
    </xdr:to>
    <xdr:cxnSp macro="">
      <xdr:nvCxnSpPr>
        <xdr:cNvPr id="560" name="直線コネクタ 559">
          <a:extLst>
            <a:ext uri="{FF2B5EF4-FFF2-40B4-BE49-F238E27FC236}">
              <a16:creationId xmlns:a16="http://schemas.microsoft.com/office/drawing/2014/main" id="{1C8F9B6C-52F5-4744-9199-7A150F79F537}"/>
            </a:ext>
          </a:extLst>
        </xdr:cNvPr>
        <xdr:cNvCxnSpPr/>
      </xdr:nvCxnSpPr>
      <xdr:spPr>
        <a:xfrm>
          <a:off x="12814300" y="1071644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id="{FACDF8F4-2021-4DCD-BF47-3D32BB57B4A9}"/>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a:extLst>
            <a:ext uri="{FF2B5EF4-FFF2-40B4-BE49-F238E27FC236}">
              <a16:creationId xmlns:a16="http://schemas.microsoft.com/office/drawing/2014/main" id="{1B07D730-3E19-4B0A-B6DE-A49B67684266}"/>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a:extLst>
            <a:ext uri="{FF2B5EF4-FFF2-40B4-BE49-F238E27FC236}">
              <a16:creationId xmlns:a16="http://schemas.microsoft.com/office/drawing/2014/main" id="{776CED81-24FA-4906-8A07-CC50543BF219}"/>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id="{1D5F9615-BDBC-46F6-90DF-990C53FE2A65}"/>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56623</xdr:rowOff>
    </xdr:from>
    <xdr:ext cx="405111" cy="259045"/>
    <xdr:sp macro="" textlink="">
      <xdr:nvSpPr>
        <xdr:cNvPr id="565" name="n_1mainValue【学校施設】&#10;有形固定資産減価償却率">
          <a:extLst>
            <a:ext uri="{FF2B5EF4-FFF2-40B4-BE49-F238E27FC236}">
              <a16:creationId xmlns:a16="http://schemas.microsoft.com/office/drawing/2014/main" id="{0E82E290-DFBE-492C-BBCD-F80C90DCC071}"/>
            </a:ext>
          </a:extLst>
        </xdr:cNvPr>
        <xdr:cNvSpPr txBox="1"/>
      </xdr:nvSpPr>
      <xdr:spPr>
        <a:xfrm>
          <a:off x="152660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20700</xdr:rowOff>
    </xdr:from>
    <xdr:ext cx="405111" cy="259045"/>
    <xdr:sp macro="" textlink="">
      <xdr:nvSpPr>
        <xdr:cNvPr id="566" name="n_2mainValue【学校施設】&#10;有形固定資産減価償却率">
          <a:extLst>
            <a:ext uri="{FF2B5EF4-FFF2-40B4-BE49-F238E27FC236}">
              <a16:creationId xmlns:a16="http://schemas.microsoft.com/office/drawing/2014/main" id="{30D5E158-4CBB-4960-B869-1BBA22953997}"/>
            </a:ext>
          </a:extLst>
        </xdr:cNvPr>
        <xdr:cNvSpPr txBox="1"/>
      </xdr:nvSpPr>
      <xdr:spPr>
        <a:xfrm>
          <a:off x="14389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152961</xdr:rowOff>
    </xdr:from>
    <xdr:ext cx="405111" cy="259045"/>
    <xdr:sp macro="" textlink="">
      <xdr:nvSpPr>
        <xdr:cNvPr id="567" name="n_3mainValue【学校施設】&#10;有形固定資産減価償却率">
          <a:extLst>
            <a:ext uri="{FF2B5EF4-FFF2-40B4-BE49-F238E27FC236}">
              <a16:creationId xmlns:a16="http://schemas.microsoft.com/office/drawing/2014/main" id="{50B1985D-837F-45F1-B07A-74DF4E6567D0}"/>
            </a:ext>
          </a:extLst>
        </xdr:cNvPr>
        <xdr:cNvSpPr txBox="1"/>
      </xdr:nvSpPr>
      <xdr:spPr>
        <a:xfrm>
          <a:off x="13500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128468</xdr:rowOff>
    </xdr:from>
    <xdr:ext cx="405111" cy="259045"/>
    <xdr:sp macro="" textlink="">
      <xdr:nvSpPr>
        <xdr:cNvPr id="568" name="n_4mainValue【学校施設】&#10;有形固定資産減価償却率">
          <a:extLst>
            <a:ext uri="{FF2B5EF4-FFF2-40B4-BE49-F238E27FC236}">
              <a16:creationId xmlns:a16="http://schemas.microsoft.com/office/drawing/2014/main" id="{CF5429B9-DC83-4987-A20C-AA0072BC9946}"/>
            </a:ext>
          </a:extLst>
        </xdr:cNvPr>
        <xdr:cNvSpPr txBox="1"/>
      </xdr:nvSpPr>
      <xdr:spPr>
        <a:xfrm>
          <a:off x="126117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8A52342B-1098-4B03-8751-592D0FAF4A3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8B46B6F4-5CC9-46CC-8C6F-5B02D3D8E11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B65B0880-21CF-4DC4-900D-06A05105DBA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B441758F-26A9-4D15-9F71-960269570FC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9B698C98-3DD6-4A27-BE1E-E49BACCC9A5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B8EF7919-5A22-4745-BF59-B9C8B75EFA4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8BAAE685-ED76-4383-9E8D-DCC1DB3E31E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DD65FA-A1C8-4BDB-87E2-0F45BCBA4CD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CADA7A97-79D6-4255-B3B3-DB3B47819C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7150B44A-3A62-40CC-9047-BA1BEB11A29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41BDF127-9CD0-4F85-92AD-07D20638431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B4555F09-FD9E-495F-B666-2D8586E65FD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E03D7883-617A-4AF5-9ABE-2FD9CA5DAEA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BEBD3390-E9C4-49CF-A10A-F8752DBC1D46}"/>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5915BF51-D0D1-458E-BF1C-03CF0F252EE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4971C6F0-7520-4416-89B6-BFB487468924}"/>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5F53A8DB-BF47-46E7-85B6-3BF65270749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07B051DE-0893-4C6F-9B32-29211C347724}"/>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B343FBC0-CF33-4ED4-BA1A-A3213DA3A83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1C5DAB2F-9360-4170-889C-E9DBB60B191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E238EBED-AC8E-4168-9AEC-03A4BD60FC0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843CFD9B-9C2E-48BA-A03D-2C21B4465404}"/>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44E916DE-72A7-4CE9-9A78-5061E51044A3}"/>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DBA02CD2-1C18-4A73-A560-76489C1D48EC}"/>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83C39CB5-85CF-4D9F-90FF-680C80C24F7E}"/>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D2C1E9B7-1B05-441F-B21B-66061D911113}"/>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82407C6C-144E-429E-A109-CE886C1E2CE6}"/>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93EB600A-65C7-4C5D-9287-E1155B9550C7}"/>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6C7BB107-A8AD-41E6-AE91-76EA70543535}"/>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808BFC95-29B5-4738-B974-BC8020771D68}"/>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C318C1A6-2081-4B5C-BDE1-64D8612799F3}"/>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ACFAF038-1F4D-4DBF-9056-03A6EBDE4A1B}"/>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35F2376-B60C-400B-ADF4-9059C06EDDE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D48D9CF-C839-4157-826C-4E0AA2CF32D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E69B427-94C7-4037-888B-302F656BECC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6F87065C-0C66-49A9-9E2B-D2686FFE831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5E0C20B-B5BB-49C1-A5BD-66D7E6922BA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5710</xdr:rowOff>
    </xdr:from>
    <xdr:to>
      <xdr:col>116</xdr:col>
      <xdr:colOff>114300</xdr:colOff>
      <xdr:row>63</xdr:row>
      <xdr:rowOff>107310</xdr:rowOff>
    </xdr:to>
    <xdr:sp macro="" textlink="">
      <xdr:nvSpPr>
        <xdr:cNvPr id="606" name="楕円 605">
          <a:extLst>
            <a:ext uri="{FF2B5EF4-FFF2-40B4-BE49-F238E27FC236}">
              <a16:creationId xmlns:a16="http://schemas.microsoft.com/office/drawing/2014/main" id="{A7F3E5F3-C419-4507-A1D5-2BC34F23CCF3}"/>
            </a:ext>
          </a:extLst>
        </xdr:cNvPr>
        <xdr:cNvSpPr/>
      </xdr:nvSpPr>
      <xdr:spPr>
        <a:xfrm>
          <a:off x="22110700" y="108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92087</xdr:rowOff>
    </xdr:from>
    <xdr:ext cx="469744" cy="259045"/>
    <xdr:sp macro="" textlink="">
      <xdr:nvSpPr>
        <xdr:cNvPr id="607" name="【学校施設】&#10;一人当たり面積該当値テキスト">
          <a:extLst>
            <a:ext uri="{FF2B5EF4-FFF2-40B4-BE49-F238E27FC236}">
              <a16:creationId xmlns:a16="http://schemas.microsoft.com/office/drawing/2014/main" id="{EC9972BF-74EA-404C-A54A-0EEABF996651}"/>
            </a:ext>
          </a:extLst>
        </xdr:cNvPr>
        <xdr:cNvSpPr txBox="1"/>
      </xdr:nvSpPr>
      <xdr:spPr>
        <a:xfrm>
          <a:off x="22199600" y="1072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8453</xdr:rowOff>
    </xdr:from>
    <xdr:to>
      <xdr:col>112</xdr:col>
      <xdr:colOff>38100</xdr:colOff>
      <xdr:row>63</xdr:row>
      <xdr:rowOff>110053</xdr:rowOff>
    </xdr:to>
    <xdr:sp macro="" textlink="">
      <xdr:nvSpPr>
        <xdr:cNvPr id="608" name="楕円 607">
          <a:extLst>
            <a:ext uri="{FF2B5EF4-FFF2-40B4-BE49-F238E27FC236}">
              <a16:creationId xmlns:a16="http://schemas.microsoft.com/office/drawing/2014/main" id="{53F6772E-17C1-42D1-BED2-E8A8DF0D392F}"/>
            </a:ext>
          </a:extLst>
        </xdr:cNvPr>
        <xdr:cNvSpPr/>
      </xdr:nvSpPr>
      <xdr:spPr>
        <a:xfrm>
          <a:off x="21272500" y="108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56510</xdr:rowOff>
    </xdr:from>
    <xdr:to>
      <xdr:col>116</xdr:col>
      <xdr:colOff>63500</xdr:colOff>
      <xdr:row>63</xdr:row>
      <xdr:rowOff>59253</xdr:rowOff>
    </xdr:to>
    <xdr:cxnSp macro="">
      <xdr:nvCxnSpPr>
        <xdr:cNvPr id="609" name="直線コネクタ 608">
          <a:extLst>
            <a:ext uri="{FF2B5EF4-FFF2-40B4-BE49-F238E27FC236}">
              <a16:creationId xmlns:a16="http://schemas.microsoft.com/office/drawing/2014/main" id="{6958161F-BB85-4222-967F-8705AC2F6695}"/>
            </a:ext>
          </a:extLst>
        </xdr:cNvPr>
        <xdr:cNvCxnSpPr/>
      </xdr:nvCxnSpPr>
      <xdr:spPr>
        <a:xfrm flipV="1">
          <a:off x="21323300" y="10857860"/>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10968</xdr:rowOff>
    </xdr:from>
    <xdr:to>
      <xdr:col>107</xdr:col>
      <xdr:colOff>101600</xdr:colOff>
      <xdr:row>63</xdr:row>
      <xdr:rowOff>112568</xdr:rowOff>
    </xdr:to>
    <xdr:sp macro="" textlink="">
      <xdr:nvSpPr>
        <xdr:cNvPr id="610" name="楕円 609">
          <a:extLst>
            <a:ext uri="{FF2B5EF4-FFF2-40B4-BE49-F238E27FC236}">
              <a16:creationId xmlns:a16="http://schemas.microsoft.com/office/drawing/2014/main" id="{D9F73462-6EA9-4E9D-8DCF-9094B7116CE5}"/>
            </a:ext>
          </a:extLst>
        </xdr:cNvPr>
        <xdr:cNvSpPr/>
      </xdr:nvSpPr>
      <xdr:spPr>
        <a:xfrm>
          <a:off x="20383500" y="1081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59253</xdr:rowOff>
    </xdr:from>
    <xdr:to>
      <xdr:col>111</xdr:col>
      <xdr:colOff>177800</xdr:colOff>
      <xdr:row>63</xdr:row>
      <xdr:rowOff>61768</xdr:rowOff>
    </xdr:to>
    <xdr:cxnSp macro="">
      <xdr:nvCxnSpPr>
        <xdr:cNvPr id="611" name="直線コネクタ 610">
          <a:extLst>
            <a:ext uri="{FF2B5EF4-FFF2-40B4-BE49-F238E27FC236}">
              <a16:creationId xmlns:a16="http://schemas.microsoft.com/office/drawing/2014/main" id="{96945DB2-9895-4825-A9C0-22C9D63C97B7}"/>
            </a:ext>
          </a:extLst>
        </xdr:cNvPr>
        <xdr:cNvCxnSpPr/>
      </xdr:nvCxnSpPr>
      <xdr:spPr>
        <a:xfrm flipV="1">
          <a:off x="20434300" y="1086060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12660</xdr:rowOff>
    </xdr:from>
    <xdr:to>
      <xdr:col>102</xdr:col>
      <xdr:colOff>165100</xdr:colOff>
      <xdr:row>63</xdr:row>
      <xdr:rowOff>114260</xdr:rowOff>
    </xdr:to>
    <xdr:sp macro="" textlink="">
      <xdr:nvSpPr>
        <xdr:cNvPr id="612" name="楕円 611">
          <a:extLst>
            <a:ext uri="{FF2B5EF4-FFF2-40B4-BE49-F238E27FC236}">
              <a16:creationId xmlns:a16="http://schemas.microsoft.com/office/drawing/2014/main" id="{C9D3CC8F-FA3E-454B-9B0E-68D0B0EFE840}"/>
            </a:ext>
          </a:extLst>
        </xdr:cNvPr>
        <xdr:cNvSpPr/>
      </xdr:nvSpPr>
      <xdr:spPr>
        <a:xfrm>
          <a:off x="19494500" y="1081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61768</xdr:rowOff>
    </xdr:from>
    <xdr:to>
      <xdr:col>107</xdr:col>
      <xdr:colOff>50800</xdr:colOff>
      <xdr:row>63</xdr:row>
      <xdr:rowOff>63460</xdr:rowOff>
    </xdr:to>
    <xdr:cxnSp macro="">
      <xdr:nvCxnSpPr>
        <xdr:cNvPr id="613" name="直線コネクタ 612">
          <a:extLst>
            <a:ext uri="{FF2B5EF4-FFF2-40B4-BE49-F238E27FC236}">
              <a16:creationId xmlns:a16="http://schemas.microsoft.com/office/drawing/2014/main" id="{579C9604-6A51-4F96-99D0-98559D815B2D}"/>
            </a:ext>
          </a:extLst>
        </xdr:cNvPr>
        <xdr:cNvCxnSpPr/>
      </xdr:nvCxnSpPr>
      <xdr:spPr>
        <a:xfrm flipV="1">
          <a:off x="19545300" y="10863118"/>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13985</xdr:rowOff>
    </xdr:from>
    <xdr:to>
      <xdr:col>98</xdr:col>
      <xdr:colOff>38100</xdr:colOff>
      <xdr:row>63</xdr:row>
      <xdr:rowOff>115585</xdr:rowOff>
    </xdr:to>
    <xdr:sp macro="" textlink="">
      <xdr:nvSpPr>
        <xdr:cNvPr id="614" name="楕円 613">
          <a:extLst>
            <a:ext uri="{FF2B5EF4-FFF2-40B4-BE49-F238E27FC236}">
              <a16:creationId xmlns:a16="http://schemas.microsoft.com/office/drawing/2014/main" id="{9EE85894-4F2C-4735-9F1F-084CA716E04C}"/>
            </a:ext>
          </a:extLst>
        </xdr:cNvPr>
        <xdr:cNvSpPr/>
      </xdr:nvSpPr>
      <xdr:spPr>
        <a:xfrm>
          <a:off x="18605500" y="1081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63460</xdr:rowOff>
    </xdr:from>
    <xdr:to>
      <xdr:col>102</xdr:col>
      <xdr:colOff>114300</xdr:colOff>
      <xdr:row>63</xdr:row>
      <xdr:rowOff>64785</xdr:rowOff>
    </xdr:to>
    <xdr:cxnSp macro="">
      <xdr:nvCxnSpPr>
        <xdr:cNvPr id="615" name="直線コネクタ 614">
          <a:extLst>
            <a:ext uri="{FF2B5EF4-FFF2-40B4-BE49-F238E27FC236}">
              <a16:creationId xmlns:a16="http://schemas.microsoft.com/office/drawing/2014/main" id="{DD2E1CB7-868F-4800-AECF-624C0BEBEDE0}"/>
            </a:ext>
          </a:extLst>
        </xdr:cNvPr>
        <xdr:cNvCxnSpPr/>
      </xdr:nvCxnSpPr>
      <xdr:spPr>
        <a:xfrm flipV="1">
          <a:off x="18656300" y="10864810"/>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9CA7C208-F730-4B14-8EFF-4865C77908F6}"/>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8F2F12FB-A56D-45B2-B545-F318295A50E1}"/>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D12CE9A2-3196-494D-9AE0-8A8835112F47}"/>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84DE3523-B2F2-4524-8587-F5DA278CF9C7}"/>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101180</xdr:rowOff>
    </xdr:from>
    <xdr:ext cx="469744" cy="259045"/>
    <xdr:sp macro="" textlink="">
      <xdr:nvSpPr>
        <xdr:cNvPr id="620" name="n_1mainValue【学校施設】&#10;一人当たり面積">
          <a:extLst>
            <a:ext uri="{FF2B5EF4-FFF2-40B4-BE49-F238E27FC236}">
              <a16:creationId xmlns:a16="http://schemas.microsoft.com/office/drawing/2014/main" id="{70CA93A7-CA88-4EAF-8AC5-CE62B27A89B1}"/>
            </a:ext>
          </a:extLst>
        </xdr:cNvPr>
        <xdr:cNvSpPr txBox="1"/>
      </xdr:nvSpPr>
      <xdr:spPr>
        <a:xfrm>
          <a:off x="21075727" y="1090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103695</xdr:rowOff>
    </xdr:from>
    <xdr:ext cx="469744" cy="259045"/>
    <xdr:sp macro="" textlink="">
      <xdr:nvSpPr>
        <xdr:cNvPr id="621" name="n_2mainValue【学校施設】&#10;一人当たり面積">
          <a:extLst>
            <a:ext uri="{FF2B5EF4-FFF2-40B4-BE49-F238E27FC236}">
              <a16:creationId xmlns:a16="http://schemas.microsoft.com/office/drawing/2014/main" id="{DF6507EE-FDC7-4F78-8E92-7179D8950B47}"/>
            </a:ext>
          </a:extLst>
        </xdr:cNvPr>
        <xdr:cNvSpPr txBox="1"/>
      </xdr:nvSpPr>
      <xdr:spPr>
        <a:xfrm>
          <a:off x="20199427" y="1090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105387</xdr:rowOff>
    </xdr:from>
    <xdr:ext cx="469744" cy="259045"/>
    <xdr:sp macro="" textlink="">
      <xdr:nvSpPr>
        <xdr:cNvPr id="622" name="n_3mainValue【学校施設】&#10;一人当たり面積">
          <a:extLst>
            <a:ext uri="{FF2B5EF4-FFF2-40B4-BE49-F238E27FC236}">
              <a16:creationId xmlns:a16="http://schemas.microsoft.com/office/drawing/2014/main" id="{B002C983-DEE9-427A-8D28-F94E7F2BC4A3}"/>
            </a:ext>
          </a:extLst>
        </xdr:cNvPr>
        <xdr:cNvSpPr txBox="1"/>
      </xdr:nvSpPr>
      <xdr:spPr>
        <a:xfrm>
          <a:off x="19310427" y="109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106712</xdr:rowOff>
    </xdr:from>
    <xdr:ext cx="469744" cy="259045"/>
    <xdr:sp macro="" textlink="">
      <xdr:nvSpPr>
        <xdr:cNvPr id="623" name="n_4mainValue【学校施設】&#10;一人当たり面積">
          <a:extLst>
            <a:ext uri="{FF2B5EF4-FFF2-40B4-BE49-F238E27FC236}">
              <a16:creationId xmlns:a16="http://schemas.microsoft.com/office/drawing/2014/main" id="{AF4F8C63-681C-4F00-8805-6A579AB84ABA}"/>
            </a:ext>
          </a:extLst>
        </xdr:cNvPr>
        <xdr:cNvSpPr txBox="1"/>
      </xdr:nvSpPr>
      <xdr:spPr>
        <a:xfrm>
          <a:off x="18421427" y="1090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600BC68A-742B-424E-B41C-BF951A4D770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1EDEC411-1627-4FEC-9DC7-7C3037AC555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3A2F8A87-BF0A-46DE-A9C1-54BB13D6966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F3F950C2-75C3-4C75-ADC9-4D5FC577D88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B4F4A718-E7ED-47B5-8708-C80EEB4B5CB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BBDB3D4A-2E25-4372-BF4C-144A5928908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7972E823-A4E9-42CC-B36C-4DDB070188B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86076DDE-7828-473C-95B4-7D90AABDFCD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BC50EE5D-DED4-4CFF-BEB9-4FA46BE8766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3A1A0BB5-7608-4CE4-88BE-A894FFB4CC1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E17DBFE6-B060-444C-96A7-46E185D9052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DC6067A3-20A7-4039-83E7-3C702C8B419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BADEBFAE-CA9F-4471-B87A-E70CD7235B6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7CB47D1F-D91A-4B96-B67C-FD6900F7C08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2B4611E6-0F8C-406F-B1EE-7764A80A40D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3EBCD4FC-4A32-4806-B66E-59CA6BD9346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6BC37B03-91DF-40B9-BAB9-744EA85C9B5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5E4B28C2-93C1-41ED-BF9A-02636840BE2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E109424D-1C29-4153-A7CF-F16166C3C02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B573B679-2B22-4F2F-83A2-31F67EC76DA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91F1E340-1BCF-4556-8D64-57A0FA9A5A9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6EED57F4-235E-4957-8E06-7C43C31BB05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2DD4E556-51E9-4531-8B04-2BA49912EB4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53D0A8AA-323C-482A-8870-39586CC9D72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C35957C4-CB31-4CC9-BCA5-A9511C948FA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C42C8883-500D-41E0-86B0-7D6EE03625F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FA2B5EB0-8A7F-4A21-84BE-4266AC97F33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A1D7990B-F458-4A04-830D-0405C66AEFC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EA1D15EC-E6EC-4D78-B23B-709C71635D8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BD230CFB-EDB2-48B0-A6BD-F1ED675F8F1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2B35B258-FA98-4BAB-A3A1-5F90F4553FA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E5DDEA40-EB7B-4F34-83A1-172CA985C17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C4310F29-6A01-4849-A0D7-2FA99F4E022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1EF527E4-2DC5-46D4-ABE4-27C0BA9B5F4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5A42E016-835C-4938-B7A4-C26B4DD4A55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FBCE99CE-72E4-490A-B0D0-F2E02A348A0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E9420214-C645-4980-8D06-590E8685269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4CE2CDBF-4428-4C06-AE97-108170F43B9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1FE0C565-8213-42C7-82F3-420CE0FAE2A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C6BC7211-9A5A-4DAF-8A96-984C3E94415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677B2626-CA7D-4271-A784-79449B95E79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01D356E0-70DF-42BF-8A13-B7BD206E5F1F}"/>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F7B94EF5-DFF7-4DB3-8EBE-62805B1E8E8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465004D0-834A-4524-8BA3-846D612BE80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ABDEB5F0-E7EE-4AC9-8216-D5972F95DA8E}"/>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70428595-DF27-4F74-A2DC-F20BF432C6CE}"/>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a:extLst>
            <a:ext uri="{FF2B5EF4-FFF2-40B4-BE49-F238E27FC236}">
              <a16:creationId xmlns:a16="http://schemas.microsoft.com/office/drawing/2014/main" id="{C63BCDD7-C433-4BFD-8C19-EBA76725C310}"/>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DA3B9AB1-9ACD-489A-B197-C485794F0EE1}"/>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D73CF25A-F930-413D-B8E8-6BFD2DC66B1B}"/>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id="{FF71D5FC-3509-4A55-A529-283369A7DBFC}"/>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id="{119163DE-DAAC-4CF5-8B7B-DA4FA68E7E0F}"/>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id="{20186EDF-A99A-4EF9-91C0-A3FA6C7C7043}"/>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F81B993C-17C4-4123-BA37-132B59DC123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359F2D15-A984-44BB-9D66-07E1D135A0F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37BF0C3-6B28-4198-88AD-629C5ABFE02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7EBA80AD-AFBB-4D8F-BE9E-45F7E8ED180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E2D57DFE-A87F-49F9-9A24-9CEE5EC02DE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90714</xdr:rowOff>
    </xdr:from>
    <xdr:to>
      <xdr:col>85</xdr:col>
      <xdr:colOff>177800</xdr:colOff>
      <xdr:row>108</xdr:row>
      <xdr:rowOff>20864</xdr:rowOff>
    </xdr:to>
    <xdr:sp macro="" textlink="">
      <xdr:nvSpPr>
        <xdr:cNvPr id="681" name="楕円 680">
          <a:extLst>
            <a:ext uri="{FF2B5EF4-FFF2-40B4-BE49-F238E27FC236}">
              <a16:creationId xmlns:a16="http://schemas.microsoft.com/office/drawing/2014/main" id="{13808945-05BC-450F-8E8B-79BD345628BC}"/>
            </a:ext>
          </a:extLst>
        </xdr:cNvPr>
        <xdr:cNvSpPr/>
      </xdr:nvSpPr>
      <xdr:spPr>
        <a:xfrm>
          <a:off x="162687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69141</xdr:rowOff>
    </xdr:from>
    <xdr:ext cx="405111" cy="259045"/>
    <xdr:sp macro="" textlink="">
      <xdr:nvSpPr>
        <xdr:cNvPr id="682" name="【公民館】&#10;有形固定資産減価償却率該当値テキスト">
          <a:extLst>
            <a:ext uri="{FF2B5EF4-FFF2-40B4-BE49-F238E27FC236}">
              <a16:creationId xmlns:a16="http://schemas.microsoft.com/office/drawing/2014/main" id="{482A627B-6846-4B2F-85BC-AF303E4689A5}"/>
            </a:ext>
          </a:extLst>
        </xdr:cNvPr>
        <xdr:cNvSpPr txBox="1"/>
      </xdr:nvSpPr>
      <xdr:spPr>
        <a:xfrm>
          <a:off x="16357600"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49893</xdr:rowOff>
    </xdr:from>
    <xdr:to>
      <xdr:col>81</xdr:col>
      <xdr:colOff>101600</xdr:colOff>
      <xdr:row>107</xdr:row>
      <xdr:rowOff>151493</xdr:rowOff>
    </xdr:to>
    <xdr:sp macro="" textlink="">
      <xdr:nvSpPr>
        <xdr:cNvPr id="683" name="楕円 682">
          <a:extLst>
            <a:ext uri="{FF2B5EF4-FFF2-40B4-BE49-F238E27FC236}">
              <a16:creationId xmlns:a16="http://schemas.microsoft.com/office/drawing/2014/main" id="{B83BEF8A-086B-4AC6-B39A-5BAB6F539D2F}"/>
            </a:ext>
          </a:extLst>
        </xdr:cNvPr>
        <xdr:cNvSpPr/>
      </xdr:nvSpPr>
      <xdr:spPr>
        <a:xfrm>
          <a:off x="15430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100693</xdr:rowOff>
    </xdr:from>
    <xdr:to>
      <xdr:col>85</xdr:col>
      <xdr:colOff>127000</xdr:colOff>
      <xdr:row>107</xdr:row>
      <xdr:rowOff>141514</xdr:rowOff>
    </xdr:to>
    <xdr:cxnSp macro="">
      <xdr:nvCxnSpPr>
        <xdr:cNvPr id="684" name="直線コネクタ 683">
          <a:extLst>
            <a:ext uri="{FF2B5EF4-FFF2-40B4-BE49-F238E27FC236}">
              <a16:creationId xmlns:a16="http://schemas.microsoft.com/office/drawing/2014/main" id="{44CB6A32-FEC7-4F70-962B-312334361946}"/>
            </a:ext>
          </a:extLst>
        </xdr:cNvPr>
        <xdr:cNvCxnSpPr/>
      </xdr:nvCxnSpPr>
      <xdr:spPr>
        <a:xfrm>
          <a:off x="15481300" y="1844584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28666</xdr:rowOff>
    </xdr:from>
    <xdr:to>
      <xdr:col>76</xdr:col>
      <xdr:colOff>165100</xdr:colOff>
      <xdr:row>107</xdr:row>
      <xdr:rowOff>130266</xdr:rowOff>
    </xdr:to>
    <xdr:sp macro="" textlink="">
      <xdr:nvSpPr>
        <xdr:cNvPr id="685" name="楕円 684">
          <a:extLst>
            <a:ext uri="{FF2B5EF4-FFF2-40B4-BE49-F238E27FC236}">
              <a16:creationId xmlns:a16="http://schemas.microsoft.com/office/drawing/2014/main" id="{7A5864AD-C48B-4009-A6D6-4B22033B5496}"/>
            </a:ext>
          </a:extLst>
        </xdr:cNvPr>
        <xdr:cNvSpPr/>
      </xdr:nvSpPr>
      <xdr:spPr>
        <a:xfrm>
          <a:off x="14541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79466</xdr:rowOff>
    </xdr:from>
    <xdr:to>
      <xdr:col>81</xdr:col>
      <xdr:colOff>50800</xdr:colOff>
      <xdr:row>107</xdr:row>
      <xdr:rowOff>100693</xdr:rowOff>
    </xdr:to>
    <xdr:cxnSp macro="">
      <xdr:nvCxnSpPr>
        <xdr:cNvPr id="686" name="直線コネクタ 685">
          <a:extLst>
            <a:ext uri="{FF2B5EF4-FFF2-40B4-BE49-F238E27FC236}">
              <a16:creationId xmlns:a16="http://schemas.microsoft.com/office/drawing/2014/main" id="{55C4B05A-2AC1-411E-9F55-8CD6BABC1C0E}"/>
            </a:ext>
          </a:extLst>
        </xdr:cNvPr>
        <xdr:cNvCxnSpPr/>
      </xdr:nvCxnSpPr>
      <xdr:spPr>
        <a:xfrm>
          <a:off x="14592300" y="1842461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157662</xdr:rowOff>
    </xdr:from>
    <xdr:to>
      <xdr:col>72</xdr:col>
      <xdr:colOff>38100</xdr:colOff>
      <xdr:row>107</xdr:row>
      <xdr:rowOff>87812</xdr:rowOff>
    </xdr:to>
    <xdr:sp macro="" textlink="">
      <xdr:nvSpPr>
        <xdr:cNvPr id="687" name="楕円 686">
          <a:extLst>
            <a:ext uri="{FF2B5EF4-FFF2-40B4-BE49-F238E27FC236}">
              <a16:creationId xmlns:a16="http://schemas.microsoft.com/office/drawing/2014/main" id="{F00CB617-63C7-4FE6-9145-6F9D9CB4E38F}"/>
            </a:ext>
          </a:extLst>
        </xdr:cNvPr>
        <xdr:cNvSpPr/>
      </xdr:nvSpPr>
      <xdr:spPr>
        <a:xfrm>
          <a:off x="13652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37012</xdr:rowOff>
    </xdr:from>
    <xdr:to>
      <xdr:col>76</xdr:col>
      <xdr:colOff>114300</xdr:colOff>
      <xdr:row>107</xdr:row>
      <xdr:rowOff>79466</xdr:rowOff>
    </xdr:to>
    <xdr:cxnSp macro="">
      <xdr:nvCxnSpPr>
        <xdr:cNvPr id="688" name="直線コネクタ 687">
          <a:extLst>
            <a:ext uri="{FF2B5EF4-FFF2-40B4-BE49-F238E27FC236}">
              <a16:creationId xmlns:a16="http://schemas.microsoft.com/office/drawing/2014/main" id="{91B3342A-D52E-4E31-84DB-37679E18FD15}"/>
            </a:ext>
          </a:extLst>
        </xdr:cNvPr>
        <xdr:cNvCxnSpPr/>
      </xdr:nvCxnSpPr>
      <xdr:spPr>
        <a:xfrm>
          <a:off x="13703300" y="1838216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7438</xdr:rowOff>
    </xdr:from>
    <xdr:to>
      <xdr:col>67</xdr:col>
      <xdr:colOff>101600</xdr:colOff>
      <xdr:row>107</xdr:row>
      <xdr:rowOff>109038</xdr:rowOff>
    </xdr:to>
    <xdr:sp macro="" textlink="">
      <xdr:nvSpPr>
        <xdr:cNvPr id="689" name="楕円 688">
          <a:extLst>
            <a:ext uri="{FF2B5EF4-FFF2-40B4-BE49-F238E27FC236}">
              <a16:creationId xmlns:a16="http://schemas.microsoft.com/office/drawing/2014/main" id="{AEB13125-AA0E-482A-A3A7-F27FC0AD467C}"/>
            </a:ext>
          </a:extLst>
        </xdr:cNvPr>
        <xdr:cNvSpPr/>
      </xdr:nvSpPr>
      <xdr:spPr>
        <a:xfrm>
          <a:off x="12763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37012</xdr:rowOff>
    </xdr:from>
    <xdr:to>
      <xdr:col>71</xdr:col>
      <xdr:colOff>177800</xdr:colOff>
      <xdr:row>107</xdr:row>
      <xdr:rowOff>58238</xdr:rowOff>
    </xdr:to>
    <xdr:cxnSp macro="">
      <xdr:nvCxnSpPr>
        <xdr:cNvPr id="690" name="直線コネクタ 689">
          <a:extLst>
            <a:ext uri="{FF2B5EF4-FFF2-40B4-BE49-F238E27FC236}">
              <a16:creationId xmlns:a16="http://schemas.microsoft.com/office/drawing/2014/main" id="{23449A79-73F8-4576-B925-E2AD8C947241}"/>
            </a:ext>
          </a:extLst>
        </xdr:cNvPr>
        <xdr:cNvCxnSpPr/>
      </xdr:nvCxnSpPr>
      <xdr:spPr>
        <a:xfrm flipV="1">
          <a:off x="12814300" y="1838216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91" name="n_1aveValue【公民館】&#10;有形固定資産減価償却率">
          <a:extLst>
            <a:ext uri="{FF2B5EF4-FFF2-40B4-BE49-F238E27FC236}">
              <a16:creationId xmlns:a16="http://schemas.microsoft.com/office/drawing/2014/main" id="{7BF84A53-359E-4702-9C34-710C372E576F}"/>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92" name="n_2aveValue【公民館】&#10;有形固定資産減価償却率">
          <a:extLst>
            <a:ext uri="{FF2B5EF4-FFF2-40B4-BE49-F238E27FC236}">
              <a16:creationId xmlns:a16="http://schemas.microsoft.com/office/drawing/2014/main" id="{2B165693-6CBC-4189-8C44-80361F250D0F}"/>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3" name="n_3aveValue【公民館】&#10;有形固定資産減価償却率">
          <a:extLst>
            <a:ext uri="{FF2B5EF4-FFF2-40B4-BE49-F238E27FC236}">
              <a16:creationId xmlns:a16="http://schemas.microsoft.com/office/drawing/2014/main" id="{C17D2F0B-9948-4809-83A3-822937223B7F}"/>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94" name="n_4aveValue【公民館】&#10;有形固定資産減価償却率">
          <a:extLst>
            <a:ext uri="{FF2B5EF4-FFF2-40B4-BE49-F238E27FC236}">
              <a16:creationId xmlns:a16="http://schemas.microsoft.com/office/drawing/2014/main" id="{15ACF39B-5607-42DD-835F-0961509A28A1}"/>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142620</xdr:rowOff>
    </xdr:from>
    <xdr:ext cx="405111" cy="259045"/>
    <xdr:sp macro="" textlink="">
      <xdr:nvSpPr>
        <xdr:cNvPr id="695" name="n_1mainValue【公民館】&#10;有形固定資産減価償却率">
          <a:extLst>
            <a:ext uri="{FF2B5EF4-FFF2-40B4-BE49-F238E27FC236}">
              <a16:creationId xmlns:a16="http://schemas.microsoft.com/office/drawing/2014/main" id="{AFD18926-D451-46A6-A416-9F654BBCB199}"/>
            </a:ext>
          </a:extLst>
        </xdr:cNvPr>
        <xdr:cNvSpPr txBox="1"/>
      </xdr:nvSpPr>
      <xdr:spPr>
        <a:xfrm>
          <a:off x="152660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121393</xdr:rowOff>
    </xdr:from>
    <xdr:ext cx="405111" cy="259045"/>
    <xdr:sp macro="" textlink="">
      <xdr:nvSpPr>
        <xdr:cNvPr id="696" name="n_2mainValue【公民館】&#10;有形固定資産減価償却率">
          <a:extLst>
            <a:ext uri="{FF2B5EF4-FFF2-40B4-BE49-F238E27FC236}">
              <a16:creationId xmlns:a16="http://schemas.microsoft.com/office/drawing/2014/main" id="{7C5F74B1-DBD9-4694-AF9A-FF547AA92E00}"/>
            </a:ext>
          </a:extLst>
        </xdr:cNvPr>
        <xdr:cNvSpPr txBox="1"/>
      </xdr:nvSpPr>
      <xdr:spPr>
        <a:xfrm>
          <a:off x="14389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78939</xdr:rowOff>
    </xdr:from>
    <xdr:ext cx="405111" cy="259045"/>
    <xdr:sp macro="" textlink="">
      <xdr:nvSpPr>
        <xdr:cNvPr id="697" name="n_3mainValue【公民館】&#10;有形固定資産減価償却率">
          <a:extLst>
            <a:ext uri="{FF2B5EF4-FFF2-40B4-BE49-F238E27FC236}">
              <a16:creationId xmlns:a16="http://schemas.microsoft.com/office/drawing/2014/main" id="{DEBA7D3C-B28E-435D-B9A4-81137C3F566B}"/>
            </a:ext>
          </a:extLst>
        </xdr:cNvPr>
        <xdr:cNvSpPr txBox="1"/>
      </xdr:nvSpPr>
      <xdr:spPr>
        <a:xfrm>
          <a:off x="13500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100165</xdr:rowOff>
    </xdr:from>
    <xdr:ext cx="405111" cy="259045"/>
    <xdr:sp macro="" textlink="">
      <xdr:nvSpPr>
        <xdr:cNvPr id="698" name="n_4mainValue【公民館】&#10;有形固定資産減価償却率">
          <a:extLst>
            <a:ext uri="{FF2B5EF4-FFF2-40B4-BE49-F238E27FC236}">
              <a16:creationId xmlns:a16="http://schemas.microsoft.com/office/drawing/2014/main" id="{927FE37A-6D78-48EB-A21B-F80F570A2BFF}"/>
            </a:ext>
          </a:extLst>
        </xdr:cNvPr>
        <xdr:cNvSpPr txBox="1"/>
      </xdr:nvSpPr>
      <xdr:spPr>
        <a:xfrm>
          <a:off x="12611744"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A6E0D2E9-5B7E-4693-BFF4-83732A6A05F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83ED7969-2AD3-4688-89CB-8EC15930D39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97F1CA44-FB77-4A9B-B570-EA7999B8C00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E330B0DF-01E7-4644-ACE8-07D503D09C3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641D6B4D-AC12-48B2-AC04-F226945759B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9ADE2306-19C5-4769-AF18-A56DC4C2658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C8E0716D-5744-4A0A-A4B3-D8409804B1E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18285597-23C8-40A7-BB16-CF140D20F11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9EBC25DF-A26E-4E5F-8991-E15F1E2E948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A2E6DA33-4A78-49D9-B348-3DEEF8AC448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E66ED879-D7AB-472E-ACE7-22845F6B971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526B2BE9-AD7F-435B-AEDF-35E6E137BCC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B94BFDED-777F-4776-A43D-46D5C06436B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AD9AB5CA-DA49-4C6E-97BB-A6963B1562A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EEC41047-4B31-46EA-9B7B-E90BCDC1698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AAC028A8-067C-4380-909F-81F50B0E7306}"/>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627F2187-3B2F-490A-AC52-535CBC39F91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2E7427D6-D0E3-4320-B388-C0B218E87FD2}"/>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2F54A7AB-C364-4AAB-BE54-712E79509B5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DD991043-B283-4C15-AE04-7B1D50C6237B}"/>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612AFA7F-059C-42C3-B451-FF25AF6952B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05D9700C-A9BD-4C29-94F8-F4CC79366F02}"/>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C061DC18-1257-449B-BF14-7347A0B70DD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0D2CAD73-6F3F-45B9-A05B-AFB758F481C3}"/>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34D94345-207B-4465-AF85-40021A31CFA8}"/>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BD5CDE68-2D99-4A26-BAC0-4922A25E86F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B53792F4-1E88-4BF4-A9D6-4E1F65C8B5DD}"/>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1AF93751-C0BB-4EC6-A916-DEC6D7267C1E}"/>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727" name="【公民館】&#10;一人当たり面積平均値テキスト">
          <a:extLst>
            <a:ext uri="{FF2B5EF4-FFF2-40B4-BE49-F238E27FC236}">
              <a16:creationId xmlns:a16="http://schemas.microsoft.com/office/drawing/2014/main" id="{0AAE85D5-5E07-40D4-BFF6-7C078DB4DE7F}"/>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4F14AA6E-6DAE-41C0-8A96-93166F862BA5}"/>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E4D0780C-4FAE-4325-97BB-BC4C731FF7D3}"/>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id="{6E5B841A-497E-46DF-90EB-00E7B4E5D82A}"/>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id="{D079AAE6-36F5-4CD7-B638-9766D695EAC2}"/>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id="{533A027E-0C59-4737-9FA1-C973EA116934}"/>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B9AAB82C-72D0-4E5A-90FD-953A154B5C0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EF7D3A7B-5CA0-42AE-8FFC-CAB6AC52A93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E16935C-8E20-4D3C-BCED-CAEDBFB530E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908C7873-EE8C-4A68-9091-90FF4DA9F98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F67FDDB7-B9A8-4B9C-B4EE-C56962588FA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64109</xdr:rowOff>
    </xdr:from>
    <xdr:to>
      <xdr:col>116</xdr:col>
      <xdr:colOff>114300</xdr:colOff>
      <xdr:row>108</xdr:row>
      <xdr:rowOff>165709</xdr:rowOff>
    </xdr:to>
    <xdr:sp macro="" textlink="">
      <xdr:nvSpPr>
        <xdr:cNvPr id="738" name="楕円 737">
          <a:extLst>
            <a:ext uri="{FF2B5EF4-FFF2-40B4-BE49-F238E27FC236}">
              <a16:creationId xmlns:a16="http://schemas.microsoft.com/office/drawing/2014/main" id="{62D40F4C-A00E-4B12-8D94-E3EC694EE51E}"/>
            </a:ext>
          </a:extLst>
        </xdr:cNvPr>
        <xdr:cNvSpPr/>
      </xdr:nvSpPr>
      <xdr:spPr>
        <a:xfrm>
          <a:off x="22110700" y="185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7027</xdr:rowOff>
    </xdr:from>
    <xdr:ext cx="469744" cy="259045"/>
    <xdr:sp macro="" textlink="">
      <xdr:nvSpPr>
        <xdr:cNvPr id="739" name="【公民館】&#10;一人当たり面積該当値テキスト">
          <a:extLst>
            <a:ext uri="{FF2B5EF4-FFF2-40B4-BE49-F238E27FC236}">
              <a16:creationId xmlns:a16="http://schemas.microsoft.com/office/drawing/2014/main" id="{4E9B9A76-6C07-4F89-BE75-C28E73278FE8}"/>
            </a:ext>
          </a:extLst>
        </xdr:cNvPr>
        <xdr:cNvSpPr txBox="1"/>
      </xdr:nvSpPr>
      <xdr:spPr>
        <a:xfrm>
          <a:off x="22199600" y="185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65024</xdr:rowOff>
    </xdr:from>
    <xdr:to>
      <xdr:col>112</xdr:col>
      <xdr:colOff>38100</xdr:colOff>
      <xdr:row>108</xdr:row>
      <xdr:rowOff>166624</xdr:rowOff>
    </xdr:to>
    <xdr:sp macro="" textlink="">
      <xdr:nvSpPr>
        <xdr:cNvPr id="740" name="楕円 739">
          <a:extLst>
            <a:ext uri="{FF2B5EF4-FFF2-40B4-BE49-F238E27FC236}">
              <a16:creationId xmlns:a16="http://schemas.microsoft.com/office/drawing/2014/main" id="{6137D7DC-D6A7-403B-875E-6F15CB91D06B}"/>
            </a:ext>
          </a:extLst>
        </xdr:cNvPr>
        <xdr:cNvSpPr/>
      </xdr:nvSpPr>
      <xdr:spPr>
        <a:xfrm>
          <a:off x="21272500" y="185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114909</xdr:rowOff>
    </xdr:from>
    <xdr:to>
      <xdr:col>116</xdr:col>
      <xdr:colOff>63500</xdr:colOff>
      <xdr:row>108</xdr:row>
      <xdr:rowOff>115824</xdr:rowOff>
    </xdr:to>
    <xdr:cxnSp macro="">
      <xdr:nvCxnSpPr>
        <xdr:cNvPr id="741" name="直線コネクタ 740">
          <a:extLst>
            <a:ext uri="{FF2B5EF4-FFF2-40B4-BE49-F238E27FC236}">
              <a16:creationId xmlns:a16="http://schemas.microsoft.com/office/drawing/2014/main" id="{1B6E853D-7603-4778-9B81-B8B06F8C5FEF}"/>
            </a:ext>
          </a:extLst>
        </xdr:cNvPr>
        <xdr:cNvCxnSpPr/>
      </xdr:nvCxnSpPr>
      <xdr:spPr>
        <a:xfrm flipV="1">
          <a:off x="21323300" y="1863150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65787</xdr:rowOff>
    </xdr:from>
    <xdr:to>
      <xdr:col>107</xdr:col>
      <xdr:colOff>101600</xdr:colOff>
      <xdr:row>108</xdr:row>
      <xdr:rowOff>167387</xdr:rowOff>
    </xdr:to>
    <xdr:sp macro="" textlink="">
      <xdr:nvSpPr>
        <xdr:cNvPr id="742" name="楕円 741">
          <a:extLst>
            <a:ext uri="{FF2B5EF4-FFF2-40B4-BE49-F238E27FC236}">
              <a16:creationId xmlns:a16="http://schemas.microsoft.com/office/drawing/2014/main" id="{8FFEC78C-73FA-46FC-940C-035A78A34359}"/>
            </a:ext>
          </a:extLst>
        </xdr:cNvPr>
        <xdr:cNvSpPr/>
      </xdr:nvSpPr>
      <xdr:spPr>
        <a:xfrm>
          <a:off x="20383500" y="1858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115824</xdr:rowOff>
    </xdr:from>
    <xdr:to>
      <xdr:col>111</xdr:col>
      <xdr:colOff>177800</xdr:colOff>
      <xdr:row>108</xdr:row>
      <xdr:rowOff>116587</xdr:rowOff>
    </xdr:to>
    <xdr:cxnSp macro="">
      <xdr:nvCxnSpPr>
        <xdr:cNvPr id="743" name="直線コネクタ 742">
          <a:extLst>
            <a:ext uri="{FF2B5EF4-FFF2-40B4-BE49-F238E27FC236}">
              <a16:creationId xmlns:a16="http://schemas.microsoft.com/office/drawing/2014/main" id="{1F630368-DC6C-44A3-96BB-EC8DAF638193}"/>
            </a:ext>
          </a:extLst>
        </xdr:cNvPr>
        <xdr:cNvCxnSpPr/>
      </xdr:nvCxnSpPr>
      <xdr:spPr>
        <a:xfrm flipV="1">
          <a:off x="20434300" y="1863242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66396</xdr:rowOff>
    </xdr:from>
    <xdr:to>
      <xdr:col>102</xdr:col>
      <xdr:colOff>165100</xdr:colOff>
      <xdr:row>108</xdr:row>
      <xdr:rowOff>167996</xdr:rowOff>
    </xdr:to>
    <xdr:sp macro="" textlink="">
      <xdr:nvSpPr>
        <xdr:cNvPr id="744" name="楕円 743">
          <a:extLst>
            <a:ext uri="{FF2B5EF4-FFF2-40B4-BE49-F238E27FC236}">
              <a16:creationId xmlns:a16="http://schemas.microsoft.com/office/drawing/2014/main" id="{B08F5A34-94C6-4D79-9407-DF7FC8150493}"/>
            </a:ext>
          </a:extLst>
        </xdr:cNvPr>
        <xdr:cNvSpPr/>
      </xdr:nvSpPr>
      <xdr:spPr>
        <a:xfrm>
          <a:off x="19494500" y="185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116587</xdr:rowOff>
    </xdr:from>
    <xdr:to>
      <xdr:col>107</xdr:col>
      <xdr:colOff>50800</xdr:colOff>
      <xdr:row>108</xdr:row>
      <xdr:rowOff>117196</xdr:rowOff>
    </xdr:to>
    <xdr:cxnSp macro="">
      <xdr:nvCxnSpPr>
        <xdr:cNvPr id="745" name="直線コネクタ 744">
          <a:extLst>
            <a:ext uri="{FF2B5EF4-FFF2-40B4-BE49-F238E27FC236}">
              <a16:creationId xmlns:a16="http://schemas.microsoft.com/office/drawing/2014/main" id="{7B54F3F9-5DCD-422C-A0DF-CE9616C96C8D}"/>
            </a:ext>
          </a:extLst>
        </xdr:cNvPr>
        <xdr:cNvCxnSpPr/>
      </xdr:nvCxnSpPr>
      <xdr:spPr>
        <a:xfrm flipV="1">
          <a:off x="19545300" y="18633187"/>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66777</xdr:rowOff>
    </xdr:from>
    <xdr:to>
      <xdr:col>98</xdr:col>
      <xdr:colOff>38100</xdr:colOff>
      <xdr:row>108</xdr:row>
      <xdr:rowOff>168377</xdr:rowOff>
    </xdr:to>
    <xdr:sp macro="" textlink="">
      <xdr:nvSpPr>
        <xdr:cNvPr id="746" name="楕円 745">
          <a:extLst>
            <a:ext uri="{FF2B5EF4-FFF2-40B4-BE49-F238E27FC236}">
              <a16:creationId xmlns:a16="http://schemas.microsoft.com/office/drawing/2014/main" id="{086AB1F8-64DC-42A2-9806-8572754CB60C}"/>
            </a:ext>
          </a:extLst>
        </xdr:cNvPr>
        <xdr:cNvSpPr/>
      </xdr:nvSpPr>
      <xdr:spPr>
        <a:xfrm>
          <a:off x="18605500" y="1858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117196</xdr:rowOff>
    </xdr:from>
    <xdr:to>
      <xdr:col>102</xdr:col>
      <xdr:colOff>114300</xdr:colOff>
      <xdr:row>108</xdr:row>
      <xdr:rowOff>117577</xdr:rowOff>
    </xdr:to>
    <xdr:cxnSp macro="">
      <xdr:nvCxnSpPr>
        <xdr:cNvPr id="747" name="直線コネクタ 746">
          <a:extLst>
            <a:ext uri="{FF2B5EF4-FFF2-40B4-BE49-F238E27FC236}">
              <a16:creationId xmlns:a16="http://schemas.microsoft.com/office/drawing/2014/main" id="{7D20A4BC-87D4-4BE3-8D6B-0A9CEE4F347E}"/>
            </a:ext>
          </a:extLst>
        </xdr:cNvPr>
        <xdr:cNvCxnSpPr/>
      </xdr:nvCxnSpPr>
      <xdr:spPr>
        <a:xfrm flipV="1">
          <a:off x="18656300" y="1863379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748" name="n_1aveValue【公民館】&#10;一人当たり面積">
          <a:extLst>
            <a:ext uri="{FF2B5EF4-FFF2-40B4-BE49-F238E27FC236}">
              <a16:creationId xmlns:a16="http://schemas.microsoft.com/office/drawing/2014/main" id="{A1C18BE8-432D-4C72-A3EE-0E40FEBF2934}"/>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749" name="n_2aveValue【公民館】&#10;一人当たり面積">
          <a:extLst>
            <a:ext uri="{FF2B5EF4-FFF2-40B4-BE49-F238E27FC236}">
              <a16:creationId xmlns:a16="http://schemas.microsoft.com/office/drawing/2014/main" id="{A4EE687C-80BA-4BF6-98E9-F0083A2B5EF4}"/>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750" name="n_3aveValue【公民館】&#10;一人当たり面積">
          <a:extLst>
            <a:ext uri="{FF2B5EF4-FFF2-40B4-BE49-F238E27FC236}">
              <a16:creationId xmlns:a16="http://schemas.microsoft.com/office/drawing/2014/main" id="{B46A1173-F34C-493B-81F0-FEF92C8C58CF}"/>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51" name="n_4aveValue【公民館】&#10;一人当たり面積">
          <a:extLst>
            <a:ext uri="{FF2B5EF4-FFF2-40B4-BE49-F238E27FC236}">
              <a16:creationId xmlns:a16="http://schemas.microsoft.com/office/drawing/2014/main" id="{B2AB697E-4F52-460A-AC1B-D89B23CC8D52}"/>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157751</xdr:rowOff>
    </xdr:from>
    <xdr:ext cx="469744" cy="259045"/>
    <xdr:sp macro="" textlink="">
      <xdr:nvSpPr>
        <xdr:cNvPr id="752" name="n_1mainValue【公民館】&#10;一人当たり面積">
          <a:extLst>
            <a:ext uri="{FF2B5EF4-FFF2-40B4-BE49-F238E27FC236}">
              <a16:creationId xmlns:a16="http://schemas.microsoft.com/office/drawing/2014/main" id="{62E1035D-E5B6-4BAE-BB19-EF5CFD6DEE4C}"/>
            </a:ext>
          </a:extLst>
        </xdr:cNvPr>
        <xdr:cNvSpPr txBox="1"/>
      </xdr:nvSpPr>
      <xdr:spPr>
        <a:xfrm>
          <a:off x="21075727" y="186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158514</xdr:rowOff>
    </xdr:from>
    <xdr:ext cx="469744" cy="259045"/>
    <xdr:sp macro="" textlink="">
      <xdr:nvSpPr>
        <xdr:cNvPr id="753" name="n_2mainValue【公民館】&#10;一人当たり面積">
          <a:extLst>
            <a:ext uri="{FF2B5EF4-FFF2-40B4-BE49-F238E27FC236}">
              <a16:creationId xmlns:a16="http://schemas.microsoft.com/office/drawing/2014/main" id="{1C6197C3-8CAB-43E4-8736-AD5C20562128}"/>
            </a:ext>
          </a:extLst>
        </xdr:cNvPr>
        <xdr:cNvSpPr txBox="1"/>
      </xdr:nvSpPr>
      <xdr:spPr>
        <a:xfrm>
          <a:off x="20199427" y="1867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159123</xdr:rowOff>
    </xdr:from>
    <xdr:ext cx="469744" cy="259045"/>
    <xdr:sp macro="" textlink="">
      <xdr:nvSpPr>
        <xdr:cNvPr id="754" name="n_3mainValue【公民館】&#10;一人当たり面積">
          <a:extLst>
            <a:ext uri="{FF2B5EF4-FFF2-40B4-BE49-F238E27FC236}">
              <a16:creationId xmlns:a16="http://schemas.microsoft.com/office/drawing/2014/main" id="{797529EE-AF58-4668-A039-63C65719AC86}"/>
            </a:ext>
          </a:extLst>
        </xdr:cNvPr>
        <xdr:cNvSpPr txBox="1"/>
      </xdr:nvSpPr>
      <xdr:spPr>
        <a:xfrm>
          <a:off x="19310427" y="1867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159504</xdr:rowOff>
    </xdr:from>
    <xdr:ext cx="469744" cy="259045"/>
    <xdr:sp macro="" textlink="">
      <xdr:nvSpPr>
        <xdr:cNvPr id="755" name="n_4mainValue【公民館】&#10;一人当たり面積">
          <a:extLst>
            <a:ext uri="{FF2B5EF4-FFF2-40B4-BE49-F238E27FC236}">
              <a16:creationId xmlns:a16="http://schemas.microsoft.com/office/drawing/2014/main" id="{51E3689E-C45C-40BA-A66B-49C8BD6C3129}"/>
            </a:ext>
          </a:extLst>
        </xdr:cNvPr>
        <xdr:cNvSpPr txBox="1"/>
      </xdr:nvSpPr>
      <xdr:spPr>
        <a:xfrm>
          <a:off x="18421427" y="1867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7D5D5424-8A33-4431-9AC2-21EF5D33E95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3B7CE242-4AB3-4689-8964-EF60CC21537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F26E1AE7-BD20-4B3E-8112-66D8688E472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類似団体と比較して特に有形固定資産減価償却率が高くなっている施設は幼稚園及び学校施設である。本町においては、幼稚園・小学校・中学校が各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校。いずれも昭和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年代後半から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年代に整備された施設で老朽化が進んでいる。その中でも、取得が一番古い幼稚園は、ここ数年、老朽化が激しく、設備の故障等も多くなり、園舎の建て替えに向け事務を進めているところである。</a:t>
          </a:r>
        </a:p>
        <a:p>
          <a:r>
            <a:rPr kumimoji="1" lang="ja-JP" altLang="en-US" sz="1300">
              <a:latin typeface="ＭＳ Ｐゴシック" panose="020B0600070205080204" pitchFamily="50" charset="-128"/>
              <a:ea typeface="ＭＳ Ｐゴシック" panose="020B0600070205080204" pitchFamily="50" charset="-128"/>
            </a:rPr>
            <a:t>　小学校・中学校においても、将来を担う子供たちが充実した教育活動を送るためにも、個別施設計画に基づき、少子化による児童・生徒数の推移を鑑みながら、施設の統合も視野に入れた学校施設の運営方針を検討する必要がある。</a:t>
          </a:r>
        </a:p>
        <a:p>
          <a:r>
            <a:rPr kumimoji="1" lang="ja-JP" altLang="en-US" sz="1300">
              <a:latin typeface="ＭＳ Ｐゴシック" panose="020B0600070205080204" pitchFamily="50" charset="-128"/>
              <a:ea typeface="ＭＳ Ｐゴシック" panose="020B0600070205080204" pitchFamily="50" charset="-128"/>
            </a:rPr>
            <a:t>　公営住宅については、平成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老朽化していた公営住宅の大規模な建替工事を実施している。また、比較的新しい施設についても、計画的に予防保全的な更新を行い、長寿命化を図っているため、有形固定資産減価償却率が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また、道路、橋りょう等のインフラ施設の整備についても、住民にとって不可欠な施設であるため、計画的な予防保全を検討し、適正な管理に努める。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472BCAE-C5A0-4668-AD8C-C5E015C3F67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862DC1B-31F3-42B1-927B-B48B02B6B25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1944E16-775B-4C1B-ABA0-9C6D07E2277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3239BC3-4FCA-43AD-93CF-4F549490693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5856A23-6FD3-479A-B57B-414C7F12A82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DCA1D6F-70CB-4F11-A28F-0C8B991BD61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5A8064A-6D4D-444B-A3EF-13A7FC34A4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0D5DDD1-B6F4-4D24-871F-CFAF3BF5845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DBC8931-CA9B-4B1C-8C98-62937D3213B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6F28FE9-3323-4910-B3F8-7A2CD5F0791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
3,617
110.63
3,986,322
3,911,499
50,812
2,056,606
3,348,367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71BD295-FCAB-4EA2-91C4-7A8D5FA2E3C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1F0A741-1D94-42E4-BB8E-ADB2FF8E79F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927ED4D-627F-4129-9E77-9038442D107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23698CB-3A1C-4841-A45C-ADD632F73C7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1E9C7A2-F12F-4389-848A-76783F32E50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4654E1C-C4CA-435F-940B-C40F84A3E58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37DC387-3147-4EC3-A6A8-C2D294E8CD0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EBEA05B-6250-43AD-B225-914F2813DB4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F48CB53-19A1-44BC-8C68-C816074D0B9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A955FBA-947A-4725-97C3-4DC9DE60C92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D3D8382-09A1-4CAA-A1BF-72FABED2A2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7F52ED0-A757-4902-BEEC-6DB7E49A76A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5A825F5-DD64-49AB-A6BC-7FF20D8A207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5898362-1D4E-4EE6-9DCA-CD37F289C8F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A2ADCEA-990F-4A9D-BDC6-FD8F948D416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B6FA06D-1DC2-469A-BE73-E59B3A49982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260B28D-948A-4FD4-AFB0-7701CAD3D7C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A4A4CA2-CFB7-4289-B66D-ECF5C338899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78C4EE4-B807-47B7-BF5A-25DFC50EA21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12303D6-CB45-4EC6-B718-4A40793DB1F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6454151-CAAE-48DE-AAF4-B4082CA2726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C27B088-9039-4AD2-9E1A-9E1CB835E73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CD32D02-888D-4921-B5F4-610CAD836C0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AF9FFBB-1235-40B1-B2C8-DE4BB641B32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23D8749-45C7-4B2B-8FC1-F860E7654E2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BE7826F-8E15-4584-8436-DAEFE6EAADB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3077686-7206-4ED3-8561-E4DA5F96A63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D179DA3-360D-4EB1-B98D-19CE5FC57F8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75DF985-37D9-4D66-9398-A063D2F787D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9DF92BD-33A9-464D-8BCE-ADB74C3D982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2124BCE-0E54-468D-8516-DEC552680F9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C1FBD68-D60E-47CE-AA00-B72FFA14B4E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6DC7223A-5D1C-4C74-B522-D0717DDC78D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1743827-3C6A-49D7-A3F9-A2BB8ADBFD0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C088ACF-6356-4A7D-BA06-04B534919A5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704E071-E24F-40B2-B92A-23D831AC247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267C2FC-F98A-481E-BA41-55F5BFFFDB1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0604FDF-C87A-4E9A-95A7-FEE5FF3B78E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A9C2F7D-8654-4A17-9704-BB8F70884E0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5C2F0010-B04A-4FB6-81CE-3D6FFDE8169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06724AE-4135-4525-9177-7AC694D8E55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4AC3D13-57F1-40AF-B592-D8500A690CF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FB03962-B807-450D-ADA1-AE39EC92AC5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A0F5F71-93E7-4B20-989B-27E664B8E06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66D4C01F-1503-4C98-9748-F6C8F64E296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F3DD3C9-47C9-49C0-AC75-3EEE8544C37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76B6D3D-88C2-4A95-8A29-F07F6432033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51BA07B-4885-4A9A-942C-65763FAC6AB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3908F638-CD01-4CA7-9130-EE6448ED563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6AEBC993-9038-438B-B8F9-7105C6BD1A5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2ACED923-D1D2-4414-AA6F-ECF5E76C690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62ED490E-3B82-47CC-9E19-F289BB9801B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FE8753F7-34AB-466F-AEB2-B10AD2A2977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5CA9087E-E7C5-4FBD-B5E5-EFA73284E02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56F22D55-5B8C-4385-9B69-5F0037463F3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6856688E-A687-4F3F-9C37-F226AFB1EF6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DE30D570-FC01-402C-8332-48693B92597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CBA7DC7D-E10A-46AC-B541-FB9BFFCF0E6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5F84F15B-EFD8-4A3B-8E34-B5268C684BF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75C15F1E-E1D4-40FC-9601-A865CFF5263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DC2513B1-D9C9-4670-BC38-23E47FE1335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7806FBF7-18CC-48D3-B139-8B3961ACED1C}"/>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25898740-C6D8-4150-9410-A4E82E624349}"/>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288EFD6D-4C7A-4324-8E62-5438FA8CACF1}"/>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9B219DC4-7C56-49FA-B187-C39FD22F3AE0}"/>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7D61EA84-9D45-4571-BCE4-602D1FF0E722}"/>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803B3ACA-7ABC-48F2-B8DF-F57B541831AD}"/>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AFFEB973-0293-4E3A-8361-FE3EC78B7754}"/>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C1AAB078-884F-4FDE-A14C-F35818EC2A07}"/>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EC52A768-0AA0-4B0D-AC0F-23DC397D71DF}"/>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DB229088-7454-471D-8C16-CE8EE4C348C4}"/>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716225FB-8412-453B-AAA7-ACE3FF0A984A}"/>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D36F3B89-D471-4D0D-A811-9416DB10D5A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D6CB8C7-7D22-4F7E-90BE-E3DB752DAB2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553AE50-58AB-4FCB-B3D3-BA704276447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100C2ED0-ED74-4DE0-94EA-50B6810020D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832E715-F879-48E2-B5CA-0DD2A8DF7F0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170180</xdr:rowOff>
    </xdr:from>
    <xdr:to>
      <xdr:col>24</xdr:col>
      <xdr:colOff>114300</xdr:colOff>
      <xdr:row>61</xdr:row>
      <xdr:rowOff>100330</xdr:rowOff>
    </xdr:to>
    <xdr:sp macro="" textlink="">
      <xdr:nvSpPr>
        <xdr:cNvPr id="89" name="楕円 88">
          <a:extLst>
            <a:ext uri="{FF2B5EF4-FFF2-40B4-BE49-F238E27FC236}">
              <a16:creationId xmlns:a16="http://schemas.microsoft.com/office/drawing/2014/main" id="{F02007D8-27B1-4F1D-9313-64843EBEC1E7}"/>
            </a:ext>
          </a:extLst>
        </xdr:cNvPr>
        <xdr:cNvSpPr/>
      </xdr:nvSpPr>
      <xdr:spPr>
        <a:xfrm>
          <a:off x="4584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21607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18B691-E780-45EF-B949-DE03B8429947}"/>
            </a:ext>
          </a:extLst>
        </xdr:cNvPr>
        <xdr:cNvSpPr txBox="1"/>
      </xdr:nvSpPr>
      <xdr:spPr>
        <a:xfrm>
          <a:off x="4673600"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91" name="楕円 90">
          <a:extLst>
            <a:ext uri="{FF2B5EF4-FFF2-40B4-BE49-F238E27FC236}">
              <a16:creationId xmlns:a16="http://schemas.microsoft.com/office/drawing/2014/main" id="{400EA797-6EFF-44F1-BCDE-ED4AA52E9827}"/>
            </a:ext>
          </a:extLst>
        </xdr:cNvPr>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61</xdr:row>
      <xdr:rowOff>49530</xdr:rowOff>
    </xdr:to>
    <xdr:cxnSp macro="">
      <xdr:nvCxnSpPr>
        <xdr:cNvPr id="92" name="直線コネクタ 91">
          <a:extLst>
            <a:ext uri="{FF2B5EF4-FFF2-40B4-BE49-F238E27FC236}">
              <a16:creationId xmlns:a16="http://schemas.microsoft.com/office/drawing/2014/main" id="{09C35F7D-04C1-4EA5-9094-6FFBEF895FD8}"/>
            </a:ext>
          </a:extLst>
        </xdr:cNvPr>
        <xdr:cNvCxnSpPr/>
      </xdr:nvCxnSpPr>
      <xdr:spPr>
        <a:xfrm>
          <a:off x="3797300" y="1041273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27305</xdr:rowOff>
    </xdr:from>
    <xdr:to>
      <xdr:col>15</xdr:col>
      <xdr:colOff>101600</xdr:colOff>
      <xdr:row>60</xdr:row>
      <xdr:rowOff>128905</xdr:rowOff>
    </xdr:to>
    <xdr:sp macro="" textlink="">
      <xdr:nvSpPr>
        <xdr:cNvPr id="93" name="楕円 92">
          <a:extLst>
            <a:ext uri="{FF2B5EF4-FFF2-40B4-BE49-F238E27FC236}">
              <a16:creationId xmlns:a16="http://schemas.microsoft.com/office/drawing/2014/main" id="{507260D3-D8CF-466A-8BC5-E6764B4003E6}"/>
            </a:ext>
          </a:extLst>
        </xdr:cNvPr>
        <xdr:cNvSpPr/>
      </xdr:nvSpPr>
      <xdr:spPr>
        <a:xfrm>
          <a:off x="2857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78105</xdr:rowOff>
    </xdr:from>
    <xdr:to>
      <xdr:col>19</xdr:col>
      <xdr:colOff>177800</xdr:colOff>
      <xdr:row>60</xdr:row>
      <xdr:rowOff>125730</xdr:rowOff>
    </xdr:to>
    <xdr:cxnSp macro="">
      <xdr:nvCxnSpPr>
        <xdr:cNvPr id="94" name="直線コネクタ 93">
          <a:extLst>
            <a:ext uri="{FF2B5EF4-FFF2-40B4-BE49-F238E27FC236}">
              <a16:creationId xmlns:a16="http://schemas.microsoft.com/office/drawing/2014/main" id="{5E0CE356-5B04-46E4-B801-57F2BBBC7318}"/>
            </a:ext>
          </a:extLst>
        </xdr:cNvPr>
        <xdr:cNvCxnSpPr/>
      </xdr:nvCxnSpPr>
      <xdr:spPr>
        <a:xfrm>
          <a:off x="2908300" y="103651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153035</xdr:rowOff>
    </xdr:from>
    <xdr:to>
      <xdr:col>10</xdr:col>
      <xdr:colOff>165100</xdr:colOff>
      <xdr:row>60</xdr:row>
      <xdr:rowOff>83185</xdr:rowOff>
    </xdr:to>
    <xdr:sp macro="" textlink="">
      <xdr:nvSpPr>
        <xdr:cNvPr id="95" name="楕円 94">
          <a:extLst>
            <a:ext uri="{FF2B5EF4-FFF2-40B4-BE49-F238E27FC236}">
              <a16:creationId xmlns:a16="http://schemas.microsoft.com/office/drawing/2014/main" id="{9B4810AB-D56F-403E-8C3F-9F19386A9C95}"/>
            </a:ext>
          </a:extLst>
        </xdr:cNvPr>
        <xdr:cNvSpPr/>
      </xdr:nvSpPr>
      <xdr:spPr>
        <a:xfrm>
          <a:off x="1968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32385</xdr:rowOff>
    </xdr:from>
    <xdr:to>
      <xdr:col>15</xdr:col>
      <xdr:colOff>50800</xdr:colOff>
      <xdr:row>60</xdr:row>
      <xdr:rowOff>78105</xdr:rowOff>
    </xdr:to>
    <xdr:cxnSp macro="">
      <xdr:nvCxnSpPr>
        <xdr:cNvPr id="96" name="直線コネクタ 95">
          <a:extLst>
            <a:ext uri="{FF2B5EF4-FFF2-40B4-BE49-F238E27FC236}">
              <a16:creationId xmlns:a16="http://schemas.microsoft.com/office/drawing/2014/main" id="{EBBE16C8-6443-4B22-990E-7BFE4BFC1746}"/>
            </a:ext>
          </a:extLst>
        </xdr:cNvPr>
        <xdr:cNvCxnSpPr/>
      </xdr:nvCxnSpPr>
      <xdr:spPr>
        <a:xfrm>
          <a:off x="2019300" y="103193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107315</xdr:rowOff>
    </xdr:from>
    <xdr:to>
      <xdr:col>6</xdr:col>
      <xdr:colOff>38100</xdr:colOff>
      <xdr:row>60</xdr:row>
      <xdr:rowOff>37465</xdr:rowOff>
    </xdr:to>
    <xdr:sp macro="" textlink="">
      <xdr:nvSpPr>
        <xdr:cNvPr id="97" name="楕円 96">
          <a:extLst>
            <a:ext uri="{FF2B5EF4-FFF2-40B4-BE49-F238E27FC236}">
              <a16:creationId xmlns:a16="http://schemas.microsoft.com/office/drawing/2014/main" id="{0E2FB454-011F-4632-B57B-12CBF42242C2}"/>
            </a:ext>
          </a:extLst>
        </xdr:cNvPr>
        <xdr:cNvSpPr/>
      </xdr:nvSpPr>
      <xdr:spPr>
        <a:xfrm>
          <a:off x="1079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158115</xdr:rowOff>
    </xdr:from>
    <xdr:to>
      <xdr:col>10</xdr:col>
      <xdr:colOff>114300</xdr:colOff>
      <xdr:row>60</xdr:row>
      <xdr:rowOff>32385</xdr:rowOff>
    </xdr:to>
    <xdr:cxnSp macro="">
      <xdr:nvCxnSpPr>
        <xdr:cNvPr id="98" name="直線コネクタ 97">
          <a:extLst>
            <a:ext uri="{FF2B5EF4-FFF2-40B4-BE49-F238E27FC236}">
              <a16:creationId xmlns:a16="http://schemas.microsoft.com/office/drawing/2014/main" id="{F3B28076-DA72-4AC8-9D11-A0949F290137}"/>
            </a:ext>
          </a:extLst>
        </xdr:cNvPr>
        <xdr:cNvCxnSpPr/>
      </xdr:nvCxnSpPr>
      <xdr:spPr>
        <a:xfrm>
          <a:off x="1130300" y="102736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99" name="n_1aveValue【体育館・プール】&#10;有形固定資産減価償却率">
          <a:extLst>
            <a:ext uri="{FF2B5EF4-FFF2-40B4-BE49-F238E27FC236}">
              <a16:creationId xmlns:a16="http://schemas.microsoft.com/office/drawing/2014/main" id="{B66426B3-A6AA-4B05-9542-88DFBB7BDF7B}"/>
            </a:ext>
          </a:extLst>
        </xdr:cNvPr>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00" name="n_2aveValue【体育館・プール】&#10;有形固定資産減価償却率">
          <a:extLst>
            <a:ext uri="{FF2B5EF4-FFF2-40B4-BE49-F238E27FC236}">
              <a16:creationId xmlns:a16="http://schemas.microsoft.com/office/drawing/2014/main" id="{10A9F130-F2B7-4835-934C-9F525395B5D5}"/>
            </a:ext>
          </a:extLst>
        </xdr:cNvPr>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01" name="n_3aveValue【体育館・プール】&#10;有形固定資産減価償却率">
          <a:extLst>
            <a:ext uri="{FF2B5EF4-FFF2-40B4-BE49-F238E27FC236}">
              <a16:creationId xmlns:a16="http://schemas.microsoft.com/office/drawing/2014/main" id="{380BE9D5-E2DF-4BF5-8684-8E88A8BBFFFE}"/>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02" name="n_4aveValue【体育館・プール】&#10;有形固定資産減価償却率">
          <a:extLst>
            <a:ext uri="{FF2B5EF4-FFF2-40B4-BE49-F238E27FC236}">
              <a16:creationId xmlns:a16="http://schemas.microsoft.com/office/drawing/2014/main" id="{CB011170-73EE-4A2F-8306-0A6EF595536A}"/>
            </a:ext>
          </a:extLst>
        </xdr:cNvPr>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21607</xdr:rowOff>
    </xdr:from>
    <xdr:ext cx="405111" cy="259045"/>
    <xdr:sp macro="" textlink="">
      <xdr:nvSpPr>
        <xdr:cNvPr id="103" name="n_1mainValue【体育館・プール】&#10;有形固定資産減価償却率">
          <a:extLst>
            <a:ext uri="{FF2B5EF4-FFF2-40B4-BE49-F238E27FC236}">
              <a16:creationId xmlns:a16="http://schemas.microsoft.com/office/drawing/2014/main" id="{93AD0CD3-6F87-4BC8-A1C0-B109FDABDEC6}"/>
            </a:ext>
          </a:extLst>
        </xdr:cNvPr>
        <xdr:cNvSpPr txBox="1"/>
      </xdr:nvSpPr>
      <xdr:spPr>
        <a:xfrm>
          <a:off x="35820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145432</xdr:rowOff>
    </xdr:from>
    <xdr:ext cx="405111" cy="259045"/>
    <xdr:sp macro="" textlink="">
      <xdr:nvSpPr>
        <xdr:cNvPr id="104" name="n_2mainValue【体育館・プール】&#10;有形固定資産減価償却率">
          <a:extLst>
            <a:ext uri="{FF2B5EF4-FFF2-40B4-BE49-F238E27FC236}">
              <a16:creationId xmlns:a16="http://schemas.microsoft.com/office/drawing/2014/main" id="{D3E824B1-2B50-45B3-B57B-89E58A0DFE3C}"/>
            </a:ext>
          </a:extLst>
        </xdr:cNvPr>
        <xdr:cNvSpPr txBox="1"/>
      </xdr:nvSpPr>
      <xdr:spPr>
        <a:xfrm>
          <a:off x="2705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105" name="n_3mainValue【体育館・プール】&#10;有形固定資産減価償却率">
          <a:extLst>
            <a:ext uri="{FF2B5EF4-FFF2-40B4-BE49-F238E27FC236}">
              <a16:creationId xmlns:a16="http://schemas.microsoft.com/office/drawing/2014/main" id="{D2D8EC63-339E-4D90-9B20-3A660865123F}"/>
            </a:ext>
          </a:extLst>
        </xdr:cNvPr>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106" name="n_4mainValue【体育館・プール】&#10;有形固定資産減価償却率">
          <a:extLst>
            <a:ext uri="{FF2B5EF4-FFF2-40B4-BE49-F238E27FC236}">
              <a16:creationId xmlns:a16="http://schemas.microsoft.com/office/drawing/2014/main" id="{A4E95FE3-F9B4-4198-BEF8-A26450CEAFDC}"/>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C4DFA033-AF6C-434B-8498-7C703FD06CF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494004C9-3E48-4BF3-AE2D-36D6C9E29A3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BDBED1DE-65AE-4809-A6A8-61B11803C99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2C1C52F6-A493-4051-82EC-B72B7F0B196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83D0F68B-7645-4C06-BA97-75894AEB1A0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BBB7FD54-33AC-48AC-B99E-EDA1FCEEF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380C6F5E-4C20-4D73-AF72-62DE938E941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FD0F31F1-F6DF-413E-8EF2-C26B4CAF38A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E1264078-2B8F-45C9-9093-EF0C411D39A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49D95537-AC46-4A67-BF1A-B70E16F36EA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7AF9DBC4-3FCE-41DD-93C8-FD4F59466A9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638D9604-BC71-455E-A8AE-F6DAB902B0F2}"/>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517D59E7-698E-495C-880F-9F62C39C126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D99FDC2A-731E-46C1-BE6A-F630AFA41B3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C480729-5355-4BA4-A77B-DE2EB0BD633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C2F07C62-8C2E-4A71-B865-D31EF58AABA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2319EC59-4A4A-4BD9-89EE-4069959DAAE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D978EE4F-D470-4D74-A068-F8723416684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31CCBA90-65B8-42C3-B998-F31483E8985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BB1A0B36-A02A-4DFF-853A-82CB33BE78E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6BB48174-1713-45A1-9C7D-BDEFFD0C754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3735CFDD-2AA9-474D-A945-FA5FFAB97C07}"/>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866F51EA-B0A7-40EB-A469-822058EF74F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203927D0-6E5C-461B-B5E4-71F4A06C838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5FBBD9AE-9EFF-462A-BC8B-AC2205D5D51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6B757809-A6E4-4E7F-9B17-031DA07C342A}"/>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7EC79A55-F2CC-4659-8E04-27CF4DFF53C2}"/>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6F665AF0-0021-4F3C-9439-D1FCDCCCF886}"/>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3A7484EF-1E70-44AA-8816-16F6FC4341E7}"/>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2339C788-20FA-419D-A5F5-ED31529F05D9}"/>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a:extLst>
            <a:ext uri="{FF2B5EF4-FFF2-40B4-BE49-F238E27FC236}">
              <a16:creationId xmlns:a16="http://schemas.microsoft.com/office/drawing/2014/main" id="{10A15310-43C9-42BB-9FEF-CA4F7E318ED3}"/>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E5298948-2407-4BFD-AFBD-2857FC3AE1C7}"/>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4F24EB48-9F26-4935-9685-F0F11234A560}"/>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115BAB73-D381-45DD-B475-4E901A764D51}"/>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8BF7DF25-8C75-4228-ADA0-68D23CF8C3BE}"/>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40C6622D-733E-4825-99C8-D40015215B0D}"/>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515639B7-B483-49F9-B367-9EEBA8E898D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5BFC85EA-A65C-480F-BA02-EB4B2F5F4A7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361301A-E1F2-43E4-8A31-8CA313A7085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9A9C58D0-D85B-4855-A9AC-8107A9A9D4C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8D681F51-23D0-4CAF-ABF7-5E417FF6951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135999</xdr:rowOff>
    </xdr:from>
    <xdr:to>
      <xdr:col>55</xdr:col>
      <xdr:colOff>50800</xdr:colOff>
      <xdr:row>62</xdr:row>
      <xdr:rowOff>66149</xdr:rowOff>
    </xdr:to>
    <xdr:sp macro="" textlink="">
      <xdr:nvSpPr>
        <xdr:cNvPr id="148" name="楕円 147">
          <a:extLst>
            <a:ext uri="{FF2B5EF4-FFF2-40B4-BE49-F238E27FC236}">
              <a16:creationId xmlns:a16="http://schemas.microsoft.com/office/drawing/2014/main" id="{282D2FAC-A7AB-4340-BD82-3F8EC1932470}"/>
            </a:ext>
          </a:extLst>
        </xdr:cNvPr>
        <xdr:cNvSpPr/>
      </xdr:nvSpPr>
      <xdr:spPr>
        <a:xfrm>
          <a:off x="10426700" y="105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158876</xdr:rowOff>
    </xdr:from>
    <xdr:ext cx="469744" cy="259045"/>
    <xdr:sp macro="" textlink="">
      <xdr:nvSpPr>
        <xdr:cNvPr id="149" name="【体育館・プール】&#10;一人当たり面積該当値テキスト">
          <a:extLst>
            <a:ext uri="{FF2B5EF4-FFF2-40B4-BE49-F238E27FC236}">
              <a16:creationId xmlns:a16="http://schemas.microsoft.com/office/drawing/2014/main" id="{35D94F07-8892-4345-8D28-D70745FA19B0}"/>
            </a:ext>
          </a:extLst>
        </xdr:cNvPr>
        <xdr:cNvSpPr txBox="1"/>
      </xdr:nvSpPr>
      <xdr:spPr>
        <a:xfrm>
          <a:off x="10515600" y="104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146776</xdr:rowOff>
    </xdr:from>
    <xdr:to>
      <xdr:col>50</xdr:col>
      <xdr:colOff>165100</xdr:colOff>
      <xdr:row>62</xdr:row>
      <xdr:rowOff>76926</xdr:rowOff>
    </xdr:to>
    <xdr:sp macro="" textlink="">
      <xdr:nvSpPr>
        <xdr:cNvPr id="150" name="楕円 149">
          <a:extLst>
            <a:ext uri="{FF2B5EF4-FFF2-40B4-BE49-F238E27FC236}">
              <a16:creationId xmlns:a16="http://schemas.microsoft.com/office/drawing/2014/main" id="{74E6CE95-5E2A-42A0-BC7C-BD08A313E302}"/>
            </a:ext>
          </a:extLst>
        </xdr:cNvPr>
        <xdr:cNvSpPr/>
      </xdr:nvSpPr>
      <xdr:spPr>
        <a:xfrm>
          <a:off x="9588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15349</xdr:rowOff>
    </xdr:from>
    <xdr:to>
      <xdr:col>55</xdr:col>
      <xdr:colOff>0</xdr:colOff>
      <xdr:row>62</xdr:row>
      <xdr:rowOff>26126</xdr:rowOff>
    </xdr:to>
    <xdr:cxnSp macro="">
      <xdr:nvCxnSpPr>
        <xdr:cNvPr id="151" name="直線コネクタ 150">
          <a:extLst>
            <a:ext uri="{FF2B5EF4-FFF2-40B4-BE49-F238E27FC236}">
              <a16:creationId xmlns:a16="http://schemas.microsoft.com/office/drawing/2014/main" id="{7A5DFBD3-CEA6-4394-A7DB-593560E2BD7A}"/>
            </a:ext>
          </a:extLst>
        </xdr:cNvPr>
        <xdr:cNvCxnSpPr/>
      </xdr:nvCxnSpPr>
      <xdr:spPr>
        <a:xfrm flipV="1">
          <a:off x="9639300" y="10645249"/>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156900</xdr:rowOff>
    </xdr:from>
    <xdr:to>
      <xdr:col>46</xdr:col>
      <xdr:colOff>38100</xdr:colOff>
      <xdr:row>62</xdr:row>
      <xdr:rowOff>87050</xdr:rowOff>
    </xdr:to>
    <xdr:sp macro="" textlink="">
      <xdr:nvSpPr>
        <xdr:cNvPr id="152" name="楕円 151">
          <a:extLst>
            <a:ext uri="{FF2B5EF4-FFF2-40B4-BE49-F238E27FC236}">
              <a16:creationId xmlns:a16="http://schemas.microsoft.com/office/drawing/2014/main" id="{2914FC4B-7BFB-443A-88E7-B4EB7963EF7C}"/>
            </a:ext>
          </a:extLst>
        </xdr:cNvPr>
        <xdr:cNvSpPr/>
      </xdr:nvSpPr>
      <xdr:spPr>
        <a:xfrm>
          <a:off x="8699500" y="1061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26126</xdr:rowOff>
    </xdr:from>
    <xdr:to>
      <xdr:col>50</xdr:col>
      <xdr:colOff>114300</xdr:colOff>
      <xdr:row>62</xdr:row>
      <xdr:rowOff>36250</xdr:rowOff>
    </xdr:to>
    <xdr:cxnSp macro="">
      <xdr:nvCxnSpPr>
        <xdr:cNvPr id="153" name="直線コネクタ 152">
          <a:extLst>
            <a:ext uri="{FF2B5EF4-FFF2-40B4-BE49-F238E27FC236}">
              <a16:creationId xmlns:a16="http://schemas.microsoft.com/office/drawing/2014/main" id="{EE32ABF3-D910-4FA3-9D79-4FAADEEB646B}"/>
            </a:ext>
          </a:extLst>
        </xdr:cNvPr>
        <xdr:cNvCxnSpPr/>
      </xdr:nvCxnSpPr>
      <xdr:spPr>
        <a:xfrm flipV="1">
          <a:off x="8750300" y="10656026"/>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163757</xdr:rowOff>
    </xdr:from>
    <xdr:to>
      <xdr:col>41</xdr:col>
      <xdr:colOff>101600</xdr:colOff>
      <xdr:row>62</xdr:row>
      <xdr:rowOff>93907</xdr:rowOff>
    </xdr:to>
    <xdr:sp macro="" textlink="">
      <xdr:nvSpPr>
        <xdr:cNvPr id="154" name="楕円 153">
          <a:extLst>
            <a:ext uri="{FF2B5EF4-FFF2-40B4-BE49-F238E27FC236}">
              <a16:creationId xmlns:a16="http://schemas.microsoft.com/office/drawing/2014/main" id="{5621BB47-214E-4A01-B1A6-6B305A9056C4}"/>
            </a:ext>
          </a:extLst>
        </xdr:cNvPr>
        <xdr:cNvSpPr/>
      </xdr:nvSpPr>
      <xdr:spPr>
        <a:xfrm>
          <a:off x="7810500" y="1062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36250</xdr:rowOff>
    </xdr:from>
    <xdr:to>
      <xdr:col>45</xdr:col>
      <xdr:colOff>177800</xdr:colOff>
      <xdr:row>62</xdr:row>
      <xdr:rowOff>43107</xdr:rowOff>
    </xdr:to>
    <xdr:cxnSp macro="">
      <xdr:nvCxnSpPr>
        <xdr:cNvPr id="155" name="直線コネクタ 154">
          <a:extLst>
            <a:ext uri="{FF2B5EF4-FFF2-40B4-BE49-F238E27FC236}">
              <a16:creationId xmlns:a16="http://schemas.microsoft.com/office/drawing/2014/main" id="{27B791CA-5C0D-44CF-AE1D-7A5C32D55120}"/>
            </a:ext>
          </a:extLst>
        </xdr:cNvPr>
        <xdr:cNvCxnSpPr/>
      </xdr:nvCxnSpPr>
      <xdr:spPr>
        <a:xfrm flipV="1">
          <a:off x="7861300" y="1066615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168983</xdr:rowOff>
    </xdr:from>
    <xdr:to>
      <xdr:col>36</xdr:col>
      <xdr:colOff>165100</xdr:colOff>
      <xdr:row>62</xdr:row>
      <xdr:rowOff>99133</xdr:rowOff>
    </xdr:to>
    <xdr:sp macro="" textlink="">
      <xdr:nvSpPr>
        <xdr:cNvPr id="156" name="楕円 155">
          <a:extLst>
            <a:ext uri="{FF2B5EF4-FFF2-40B4-BE49-F238E27FC236}">
              <a16:creationId xmlns:a16="http://schemas.microsoft.com/office/drawing/2014/main" id="{C8AAAD6B-3C38-432D-80F7-39F9FEA03E83}"/>
            </a:ext>
          </a:extLst>
        </xdr:cNvPr>
        <xdr:cNvSpPr/>
      </xdr:nvSpPr>
      <xdr:spPr>
        <a:xfrm>
          <a:off x="6921500" y="106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43107</xdr:rowOff>
    </xdr:from>
    <xdr:to>
      <xdr:col>41</xdr:col>
      <xdr:colOff>50800</xdr:colOff>
      <xdr:row>62</xdr:row>
      <xdr:rowOff>48333</xdr:rowOff>
    </xdr:to>
    <xdr:cxnSp macro="">
      <xdr:nvCxnSpPr>
        <xdr:cNvPr id="157" name="直線コネクタ 156">
          <a:extLst>
            <a:ext uri="{FF2B5EF4-FFF2-40B4-BE49-F238E27FC236}">
              <a16:creationId xmlns:a16="http://schemas.microsoft.com/office/drawing/2014/main" id="{137C8907-34EC-4350-BA4E-F0FBCD665C77}"/>
            </a:ext>
          </a:extLst>
        </xdr:cNvPr>
        <xdr:cNvCxnSpPr/>
      </xdr:nvCxnSpPr>
      <xdr:spPr>
        <a:xfrm flipV="1">
          <a:off x="6972300" y="10673007"/>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58" name="n_1aveValue【体育館・プール】&#10;一人当たり面積">
          <a:extLst>
            <a:ext uri="{FF2B5EF4-FFF2-40B4-BE49-F238E27FC236}">
              <a16:creationId xmlns:a16="http://schemas.microsoft.com/office/drawing/2014/main" id="{919E5C41-2F31-4212-8DDE-157E463D7636}"/>
            </a:ext>
          </a:extLst>
        </xdr:cNvPr>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59" name="n_2aveValue【体育館・プール】&#10;一人当たり面積">
          <a:extLst>
            <a:ext uri="{FF2B5EF4-FFF2-40B4-BE49-F238E27FC236}">
              <a16:creationId xmlns:a16="http://schemas.microsoft.com/office/drawing/2014/main" id="{9D903C34-D758-4AA8-A7EE-CD16B80CBD4A}"/>
            </a:ext>
          </a:extLst>
        </xdr:cNvPr>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160" name="n_3aveValue【体育館・プール】&#10;一人当たり面積">
          <a:extLst>
            <a:ext uri="{FF2B5EF4-FFF2-40B4-BE49-F238E27FC236}">
              <a16:creationId xmlns:a16="http://schemas.microsoft.com/office/drawing/2014/main" id="{410BF060-3F4B-4C01-9B2E-6C15CD753CD6}"/>
            </a:ext>
          </a:extLst>
        </xdr:cNvPr>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161" name="n_4aveValue【体育館・プール】&#10;一人当たり面積">
          <a:extLst>
            <a:ext uri="{FF2B5EF4-FFF2-40B4-BE49-F238E27FC236}">
              <a16:creationId xmlns:a16="http://schemas.microsoft.com/office/drawing/2014/main" id="{731D9882-F8DD-4631-904D-68188E040D3C}"/>
            </a:ext>
          </a:extLst>
        </xdr:cNvPr>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93453</xdr:rowOff>
    </xdr:from>
    <xdr:ext cx="469744" cy="259045"/>
    <xdr:sp macro="" textlink="">
      <xdr:nvSpPr>
        <xdr:cNvPr id="162" name="n_1mainValue【体育館・プール】&#10;一人当たり面積">
          <a:extLst>
            <a:ext uri="{FF2B5EF4-FFF2-40B4-BE49-F238E27FC236}">
              <a16:creationId xmlns:a16="http://schemas.microsoft.com/office/drawing/2014/main" id="{7AD9F00C-3E69-4E9C-A6CE-FE250A727992}"/>
            </a:ext>
          </a:extLst>
        </xdr:cNvPr>
        <xdr:cNvSpPr txBox="1"/>
      </xdr:nvSpPr>
      <xdr:spPr>
        <a:xfrm>
          <a:off x="9391727" y="1038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103577</xdr:rowOff>
    </xdr:from>
    <xdr:ext cx="469744" cy="259045"/>
    <xdr:sp macro="" textlink="">
      <xdr:nvSpPr>
        <xdr:cNvPr id="163" name="n_2mainValue【体育館・プール】&#10;一人当たり面積">
          <a:extLst>
            <a:ext uri="{FF2B5EF4-FFF2-40B4-BE49-F238E27FC236}">
              <a16:creationId xmlns:a16="http://schemas.microsoft.com/office/drawing/2014/main" id="{115C37B5-7081-4A3C-85B1-AB108E4D00E4}"/>
            </a:ext>
          </a:extLst>
        </xdr:cNvPr>
        <xdr:cNvSpPr txBox="1"/>
      </xdr:nvSpPr>
      <xdr:spPr>
        <a:xfrm>
          <a:off x="8515427" y="1039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110434</xdr:rowOff>
    </xdr:from>
    <xdr:ext cx="469744" cy="259045"/>
    <xdr:sp macro="" textlink="">
      <xdr:nvSpPr>
        <xdr:cNvPr id="164" name="n_3mainValue【体育館・プール】&#10;一人当たり面積">
          <a:extLst>
            <a:ext uri="{FF2B5EF4-FFF2-40B4-BE49-F238E27FC236}">
              <a16:creationId xmlns:a16="http://schemas.microsoft.com/office/drawing/2014/main" id="{5FB5688F-E106-4770-B22C-BF1F8C6F5D33}"/>
            </a:ext>
          </a:extLst>
        </xdr:cNvPr>
        <xdr:cNvSpPr txBox="1"/>
      </xdr:nvSpPr>
      <xdr:spPr>
        <a:xfrm>
          <a:off x="7626427" y="1039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115660</xdr:rowOff>
    </xdr:from>
    <xdr:ext cx="469744" cy="259045"/>
    <xdr:sp macro="" textlink="">
      <xdr:nvSpPr>
        <xdr:cNvPr id="165" name="n_4mainValue【体育館・プール】&#10;一人当たり面積">
          <a:extLst>
            <a:ext uri="{FF2B5EF4-FFF2-40B4-BE49-F238E27FC236}">
              <a16:creationId xmlns:a16="http://schemas.microsoft.com/office/drawing/2014/main" id="{B7319A5C-59D4-4BC5-97ED-DEF6647DF42A}"/>
            </a:ext>
          </a:extLst>
        </xdr:cNvPr>
        <xdr:cNvSpPr txBox="1"/>
      </xdr:nvSpPr>
      <xdr:spPr>
        <a:xfrm>
          <a:off x="6737427" y="1040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0A26D394-C415-420B-840A-00B1B475C5C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ABD9722F-4729-47F9-AC43-AE8A64BA9EE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2BE16EC4-1EFC-4BE3-A822-9F08F2A4581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DF4DC9FE-DC6A-46F9-A50A-06B165CBD74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D2C01A82-A08D-4DB2-935A-E179274DC03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012D7822-C187-4844-B48B-1FD35857A07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BC4362CF-3567-4DC5-9846-4CE11AD61BD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51A64DBA-C0BA-458B-BF8A-C59FCF706662}"/>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a:extLst>
            <a:ext uri="{FF2B5EF4-FFF2-40B4-BE49-F238E27FC236}">
              <a16:creationId xmlns:a16="http://schemas.microsoft.com/office/drawing/2014/main" id="{B5F962B0-E04B-41E9-8596-E7F4E4CAD12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a:extLst>
            <a:ext uri="{FF2B5EF4-FFF2-40B4-BE49-F238E27FC236}">
              <a16:creationId xmlns:a16="http://schemas.microsoft.com/office/drawing/2014/main" id="{D2FC0CB6-D74C-4AA4-BFB1-293719D76F9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a:extLst>
            <a:ext uri="{FF2B5EF4-FFF2-40B4-BE49-F238E27FC236}">
              <a16:creationId xmlns:a16="http://schemas.microsoft.com/office/drawing/2014/main" id="{B4E8D9CA-BCED-43E9-8D2B-2E7A8DE4985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a:extLst>
            <a:ext uri="{FF2B5EF4-FFF2-40B4-BE49-F238E27FC236}">
              <a16:creationId xmlns:a16="http://schemas.microsoft.com/office/drawing/2014/main" id="{85CCB65E-A102-453E-ABFF-48D90523BE0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a:extLst>
            <a:ext uri="{FF2B5EF4-FFF2-40B4-BE49-F238E27FC236}">
              <a16:creationId xmlns:a16="http://schemas.microsoft.com/office/drawing/2014/main" id="{5C9AC9AF-0696-4015-9CB3-6BAC52C705C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a:extLst>
            <a:ext uri="{FF2B5EF4-FFF2-40B4-BE49-F238E27FC236}">
              <a16:creationId xmlns:a16="http://schemas.microsoft.com/office/drawing/2014/main" id="{811609F7-9AF9-4978-B52E-05BCE35630D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a:extLst>
            <a:ext uri="{FF2B5EF4-FFF2-40B4-BE49-F238E27FC236}">
              <a16:creationId xmlns:a16="http://schemas.microsoft.com/office/drawing/2014/main" id="{C1E9415F-8F52-4B79-A7E3-B316A8AD690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a:extLst>
            <a:ext uri="{FF2B5EF4-FFF2-40B4-BE49-F238E27FC236}">
              <a16:creationId xmlns:a16="http://schemas.microsoft.com/office/drawing/2014/main" id="{4E2C60BF-C99D-4B15-BFCA-60781869706D}"/>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a:extLst>
            <a:ext uri="{FF2B5EF4-FFF2-40B4-BE49-F238E27FC236}">
              <a16:creationId xmlns:a16="http://schemas.microsoft.com/office/drawing/2014/main" id="{E7021782-94AC-43BA-94CD-3A8BBE428AC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a:extLst>
            <a:ext uri="{FF2B5EF4-FFF2-40B4-BE49-F238E27FC236}">
              <a16:creationId xmlns:a16="http://schemas.microsoft.com/office/drawing/2014/main" id="{7ABA0CAC-6251-4698-9863-6ACCF6BF0A0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a:extLst>
            <a:ext uri="{FF2B5EF4-FFF2-40B4-BE49-F238E27FC236}">
              <a16:creationId xmlns:a16="http://schemas.microsoft.com/office/drawing/2014/main" id="{234D1347-C4A5-4698-9CB1-2C0CF156471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a:extLst>
            <a:ext uri="{FF2B5EF4-FFF2-40B4-BE49-F238E27FC236}">
              <a16:creationId xmlns:a16="http://schemas.microsoft.com/office/drawing/2014/main" id="{BA83065C-526B-4692-941D-CFFFDB7BF24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a:extLst>
            <a:ext uri="{FF2B5EF4-FFF2-40B4-BE49-F238E27FC236}">
              <a16:creationId xmlns:a16="http://schemas.microsoft.com/office/drawing/2014/main" id="{46A5ECCC-4A92-40C5-A126-438F6FE9B5C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a:extLst>
            <a:ext uri="{FF2B5EF4-FFF2-40B4-BE49-F238E27FC236}">
              <a16:creationId xmlns:a16="http://schemas.microsoft.com/office/drawing/2014/main" id="{CFF845AD-3D64-4509-9D22-36EC97B2540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a:extLst>
            <a:ext uri="{FF2B5EF4-FFF2-40B4-BE49-F238E27FC236}">
              <a16:creationId xmlns:a16="http://schemas.microsoft.com/office/drawing/2014/main" id="{878C3924-66DF-45D1-B427-55F766B6A21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a:extLst>
            <a:ext uri="{FF2B5EF4-FFF2-40B4-BE49-F238E27FC236}">
              <a16:creationId xmlns:a16="http://schemas.microsoft.com/office/drawing/2014/main" id="{3B39F2FC-B9BF-4528-B808-9EC7CA01990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0" name="正方形/長方形 189">
          <a:extLst>
            <a:ext uri="{FF2B5EF4-FFF2-40B4-BE49-F238E27FC236}">
              <a16:creationId xmlns:a16="http://schemas.microsoft.com/office/drawing/2014/main" id="{D5C4AE1E-3227-4685-9026-D41FC19D6FC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1" name="正方形/長方形 190">
          <a:extLst>
            <a:ext uri="{FF2B5EF4-FFF2-40B4-BE49-F238E27FC236}">
              <a16:creationId xmlns:a16="http://schemas.microsoft.com/office/drawing/2014/main" id="{CD5441B7-75F0-4A4C-9941-AA787C8E6D8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2" name="正方形/長方形 191">
          <a:extLst>
            <a:ext uri="{FF2B5EF4-FFF2-40B4-BE49-F238E27FC236}">
              <a16:creationId xmlns:a16="http://schemas.microsoft.com/office/drawing/2014/main" id="{38F4A458-BB06-4130-96DD-25D8166B7A7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3" name="正方形/長方形 192">
          <a:extLst>
            <a:ext uri="{FF2B5EF4-FFF2-40B4-BE49-F238E27FC236}">
              <a16:creationId xmlns:a16="http://schemas.microsoft.com/office/drawing/2014/main" id="{83059983-5ADD-45EB-BC27-B751B42613D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4" name="正方形/長方形 193">
          <a:extLst>
            <a:ext uri="{FF2B5EF4-FFF2-40B4-BE49-F238E27FC236}">
              <a16:creationId xmlns:a16="http://schemas.microsoft.com/office/drawing/2014/main" id="{AA2E402F-4A08-4EA4-8DAF-2A7C5C42FD8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5" name="正方形/長方形 194">
          <a:extLst>
            <a:ext uri="{FF2B5EF4-FFF2-40B4-BE49-F238E27FC236}">
              <a16:creationId xmlns:a16="http://schemas.microsoft.com/office/drawing/2014/main" id="{68F7A195-F2B6-4C1C-A02F-36E6B4FFE24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6" name="正方形/長方形 195">
          <a:extLst>
            <a:ext uri="{FF2B5EF4-FFF2-40B4-BE49-F238E27FC236}">
              <a16:creationId xmlns:a16="http://schemas.microsoft.com/office/drawing/2014/main" id="{17FDEEB6-65BB-4C52-B3A2-A87CB56D29E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7" name="正方形/長方形 196">
          <a:extLst>
            <a:ext uri="{FF2B5EF4-FFF2-40B4-BE49-F238E27FC236}">
              <a16:creationId xmlns:a16="http://schemas.microsoft.com/office/drawing/2014/main" id="{95D60A68-9BA1-43D2-9E1C-41EDF5630D7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8" name="正方形/長方形 197">
          <a:extLst>
            <a:ext uri="{FF2B5EF4-FFF2-40B4-BE49-F238E27FC236}">
              <a16:creationId xmlns:a16="http://schemas.microsoft.com/office/drawing/2014/main" id="{7B1E8507-4E6E-45EA-BACC-73E3CAD7860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9" name="正方形/長方形 198">
          <a:extLst>
            <a:ext uri="{FF2B5EF4-FFF2-40B4-BE49-F238E27FC236}">
              <a16:creationId xmlns:a16="http://schemas.microsoft.com/office/drawing/2014/main" id="{5758353C-1B5F-48D7-A59B-7EFC28BA0E5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0" name="正方形/長方形 199">
          <a:extLst>
            <a:ext uri="{FF2B5EF4-FFF2-40B4-BE49-F238E27FC236}">
              <a16:creationId xmlns:a16="http://schemas.microsoft.com/office/drawing/2014/main" id="{599891DC-2EF7-415F-BFC3-F5D84FAD660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1" name="正方形/長方形 200">
          <a:extLst>
            <a:ext uri="{FF2B5EF4-FFF2-40B4-BE49-F238E27FC236}">
              <a16:creationId xmlns:a16="http://schemas.microsoft.com/office/drawing/2014/main" id="{4A653DA6-5A7A-4A42-9D1B-A6FC8DBEBAB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2" name="正方形/長方形 201">
          <a:extLst>
            <a:ext uri="{FF2B5EF4-FFF2-40B4-BE49-F238E27FC236}">
              <a16:creationId xmlns:a16="http://schemas.microsoft.com/office/drawing/2014/main" id="{C93BD6AB-C32F-48B8-9B92-829AF28E3AD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3" name="正方形/長方形 202">
          <a:extLst>
            <a:ext uri="{FF2B5EF4-FFF2-40B4-BE49-F238E27FC236}">
              <a16:creationId xmlns:a16="http://schemas.microsoft.com/office/drawing/2014/main" id="{4827F694-AE8F-449B-84C2-473EAAC9AF2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4" name="正方形/長方形 203">
          <a:extLst>
            <a:ext uri="{FF2B5EF4-FFF2-40B4-BE49-F238E27FC236}">
              <a16:creationId xmlns:a16="http://schemas.microsoft.com/office/drawing/2014/main" id="{99679FD4-AF76-4685-AFDA-CD9E2E7BC42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5" name="正方形/長方形 204">
          <a:extLst>
            <a:ext uri="{FF2B5EF4-FFF2-40B4-BE49-F238E27FC236}">
              <a16:creationId xmlns:a16="http://schemas.microsoft.com/office/drawing/2014/main" id="{1535498E-3CC7-43F9-999D-D1B66C2C651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6" name="テキスト ボックス 205">
          <a:extLst>
            <a:ext uri="{FF2B5EF4-FFF2-40B4-BE49-F238E27FC236}">
              <a16:creationId xmlns:a16="http://schemas.microsoft.com/office/drawing/2014/main" id="{9F30AB6F-9234-4763-8155-F234AB964CF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7" name="直線コネクタ 206">
          <a:extLst>
            <a:ext uri="{FF2B5EF4-FFF2-40B4-BE49-F238E27FC236}">
              <a16:creationId xmlns:a16="http://schemas.microsoft.com/office/drawing/2014/main" id="{78967E9B-CD1F-45CD-BE09-1CA2B69CC5C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8" name="テキスト ボックス 207">
          <a:extLst>
            <a:ext uri="{FF2B5EF4-FFF2-40B4-BE49-F238E27FC236}">
              <a16:creationId xmlns:a16="http://schemas.microsoft.com/office/drawing/2014/main" id="{93656585-2720-49CB-9E93-64BE8AB44E0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9" name="直線コネクタ 208">
          <a:extLst>
            <a:ext uri="{FF2B5EF4-FFF2-40B4-BE49-F238E27FC236}">
              <a16:creationId xmlns:a16="http://schemas.microsoft.com/office/drawing/2014/main" id="{A6304D7F-D4FD-42CD-B2B4-73622D61E33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10" name="テキスト ボックス 209">
          <a:extLst>
            <a:ext uri="{FF2B5EF4-FFF2-40B4-BE49-F238E27FC236}">
              <a16:creationId xmlns:a16="http://schemas.microsoft.com/office/drawing/2014/main" id="{35AA336A-A565-4D60-8817-CAD5C90070C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1" name="直線コネクタ 210">
          <a:extLst>
            <a:ext uri="{FF2B5EF4-FFF2-40B4-BE49-F238E27FC236}">
              <a16:creationId xmlns:a16="http://schemas.microsoft.com/office/drawing/2014/main" id="{F828C58E-3062-40BC-95F1-03E36DE34EE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2" name="テキスト ボックス 211">
          <a:extLst>
            <a:ext uri="{FF2B5EF4-FFF2-40B4-BE49-F238E27FC236}">
              <a16:creationId xmlns:a16="http://schemas.microsoft.com/office/drawing/2014/main" id="{6D3FC94C-6D07-442C-AF6E-8F5FD8E5821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3" name="直線コネクタ 212">
          <a:extLst>
            <a:ext uri="{FF2B5EF4-FFF2-40B4-BE49-F238E27FC236}">
              <a16:creationId xmlns:a16="http://schemas.microsoft.com/office/drawing/2014/main" id="{F45D1A1B-B994-4170-AC84-5340651E93E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4" name="テキスト ボックス 213">
          <a:extLst>
            <a:ext uri="{FF2B5EF4-FFF2-40B4-BE49-F238E27FC236}">
              <a16:creationId xmlns:a16="http://schemas.microsoft.com/office/drawing/2014/main" id="{F9F24D75-94B4-4A81-BD15-3E8B4662A98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5" name="直線コネクタ 214">
          <a:extLst>
            <a:ext uri="{FF2B5EF4-FFF2-40B4-BE49-F238E27FC236}">
              <a16:creationId xmlns:a16="http://schemas.microsoft.com/office/drawing/2014/main" id="{6B3D84AF-BE18-4611-8A5D-CEBF236E8C7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6" name="テキスト ボックス 215">
          <a:extLst>
            <a:ext uri="{FF2B5EF4-FFF2-40B4-BE49-F238E27FC236}">
              <a16:creationId xmlns:a16="http://schemas.microsoft.com/office/drawing/2014/main" id="{AA74CB33-A020-4C4F-BC19-92D5DAAB755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7" name="直線コネクタ 216">
          <a:extLst>
            <a:ext uri="{FF2B5EF4-FFF2-40B4-BE49-F238E27FC236}">
              <a16:creationId xmlns:a16="http://schemas.microsoft.com/office/drawing/2014/main" id="{23E6A40F-1B02-4987-9A70-6428217F995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8" name="テキスト ボックス 217">
          <a:extLst>
            <a:ext uri="{FF2B5EF4-FFF2-40B4-BE49-F238E27FC236}">
              <a16:creationId xmlns:a16="http://schemas.microsoft.com/office/drawing/2014/main" id="{0C0A122E-04AF-4C6C-A5C2-5E8EC8D32C5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9" name="直線コネクタ 218">
          <a:extLst>
            <a:ext uri="{FF2B5EF4-FFF2-40B4-BE49-F238E27FC236}">
              <a16:creationId xmlns:a16="http://schemas.microsoft.com/office/drawing/2014/main" id="{EFB792B9-0BC8-4A35-A18C-3B063F37AF4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20" name="テキスト ボックス 219">
          <a:extLst>
            <a:ext uri="{FF2B5EF4-FFF2-40B4-BE49-F238E27FC236}">
              <a16:creationId xmlns:a16="http://schemas.microsoft.com/office/drawing/2014/main" id="{1A084383-B50F-4F9E-9747-DFB49E01F91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1" name="直線コネクタ 220">
          <a:extLst>
            <a:ext uri="{FF2B5EF4-FFF2-40B4-BE49-F238E27FC236}">
              <a16:creationId xmlns:a16="http://schemas.microsoft.com/office/drawing/2014/main" id="{EC8F119A-8878-49D4-9C54-0FC741F0F8E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2" name="【一般廃棄物処理施設】&#10;有形固定資産減価償却率グラフ枠">
          <a:extLst>
            <a:ext uri="{FF2B5EF4-FFF2-40B4-BE49-F238E27FC236}">
              <a16:creationId xmlns:a16="http://schemas.microsoft.com/office/drawing/2014/main" id="{85974014-7F68-48B2-B228-D4C6C3E2499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223" name="直線コネクタ 222">
          <a:extLst>
            <a:ext uri="{FF2B5EF4-FFF2-40B4-BE49-F238E27FC236}">
              <a16:creationId xmlns:a16="http://schemas.microsoft.com/office/drawing/2014/main" id="{0CA980CA-A989-4F4B-AE1D-9E940D08030D}"/>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4" name="【一般廃棄物処理施設】&#10;有形固定資産減価償却率最小値テキスト">
          <a:extLst>
            <a:ext uri="{FF2B5EF4-FFF2-40B4-BE49-F238E27FC236}">
              <a16:creationId xmlns:a16="http://schemas.microsoft.com/office/drawing/2014/main" id="{6D9A29B7-E876-4BA0-9274-496CE3DEB98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5" name="直線コネクタ 224">
          <a:extLst>
            <a:ext uri="{FF2B5EF4-FFF2-40B4-BE49-F238E27FC236}">
              <a16:creationId xmlns:a16="http://schemas.microsoft.com/office/drawing/2014/main" id="{F1A5DDDD-24DB-46D5-B111-E5ADA1A2236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226" name="【一般廃棄物処理施設】&#10;有形固定資産減価償却率最大値テキスト">
          <a:extLst>
            <a:ext uri="{FF2B5EF4-FFF2-40B4-BE49-F238E27FC236}">
              <a16:creationId xmlns:a16="http://schemas.microsoft.com/office/drawing/2014/main" id="{836B8897-DBB0-4654-A3F8-6A905F8F1C1F}"/>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27" name="直線コネクタ 226">
          <a:extLst>
            <a:ext uri="{FF2B5EF4-FFF2-40B4-BE49-F238E27FC236}">
              <a16:creationId xmlns:a16="http://schemas.microsoft.com/office/drawing/2014/main" id="{D50E678C-4E1F-40DE-A802-91E6E012359D}"/>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228" name="【一般廃棄物処理施設】&#10;有形固定資産減価償却率平均値テキスト">
          <a:extLst>
            <a:ext uri="{FF2B5EF4-FFF2-40B4-BE49-F238E27FC236}">
              <a16:creationId xmlns:a16="http://schemas.microsoft.com/office/drawing/2014/main" id="{9E3572D7-AF4E-44AB-8A67-433BB3670F5E}"/>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229" name="フローチャート: 判断 228">
          <a:extLst>
            <a:ext uri="{FF2B5EF4-FFF2-40B4-BE49-F238E27FC236}">
              <a16:creationId xmlns:a16="http://schemas.microsoft.com/office/drawing/2014/main" id="{DC04C44E-1CC4-4F44-9D14-88C6945B92BB}"/>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230" name="フローチャート: 判断 229">
          <a:extLst>
            <a:ext uri="{FF2B5EF4-FFF2-40B4-BE49-F238E27FC236}">
              <a16:creationId xmlns:a16="http://schemas.microsoft.com/office/drawing/2014/main" id="{EDF5404E-1870-452F-AB81-6214969EECB1}"/>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231" name="フローチャート: 判断 230">
          <a:extLst>
            <a:ext uri="{FF2B5EF4-FFF2-40B4-BE49-F238E27FC236}">
              <a16:creationId xmlns:a16="http://schemas.microsoft.com/office/drawing/2014/main" id="{843856FF-79BF-4F5F-9324-8E79F6E5E355}"/>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232" name="フローチャート: 判断 231">
          <a:extLst>
            <a:ext uri="{FF2B5EF4-FFF2-40B4-BE49-F238E27FC236}">
              <a16:creationId xmlns:a16="http://schemas.microsoft.com/office/drawing/2014/main" id="{BE48491C-42C9-46A9-BF41-27F6CC4C99AC}"/>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233" name="フローチャート: 判断 232">
          <a:extLst>
            <a:ext uri="{FF2B5EF4-FFF2-40B4-BE49-F238E27FC236}">
              <a16:creationId xmlns:a16="http://schemas.microsoft.com/office/drawing/2014/main" id="{7A0EFE9D-94C3-4628-9475-52F24FA52EA2}"/>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979056E1-395F-4244-8E07-3FAA7F69D7E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46B24B44-6FE4-43F8-B513-6C87273FA3F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E75C38AB-E6B2-4840-A7E1-62C953988DE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AB0E8B7F-EED0-44BC-8B48-6E9D3A46EA1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8" name="テキスト ボックス 237">
          <a:extLst>
            <a:ext uri="{FF2B5EF4-FFF2-40B4-BE49-F238E27FC236}">
              <a16:creationId xmlns:a16="http://schemas.microsoft.com/office/drawing/2014/main" id="{C739200C-0685-4D28-A6AE-50C3C18277D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239" name="楕円 238">
          <a:extLst>
            <a:ext uri="{FF2B5EF4-FFF2-40B4-BE49-F238E27FC236}">
              <a16:creationId xmlns:a16="http://schemas.microsoft.com/office/drawing/2014/main" id="{3CD00C07-1571-4196-A92C-A709BF76DA00}"/>
            </a:ext>
          </a:extLst>
        </xdr:cNvPr>
        <xdr:cNvSpPr/>
      </xdr:nvSpPr>
      <xdr:spPr>
        <a:xfrm>
          <a:off x="162687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101799</xdr:rowOff>
    </xdr:from>
    <xdr:ext cx="405111" cy="259045"/>
    <xdr:sp macro="" textlink="">
      <xdr:nvSpPr>
        <xdr:cNvPr id="240" name="【一般廃棄物処理施設】&#10;有形固定資産減価償却率該当値テキスト">
          <a:extLst>
            <a:ext uri="{FF2B5EF4-FFF2-40B4-BE49-F238E27FC236}">
              <a16:creationId xmlns:a16="http://schemas.microsoft.com/office/drawing/2014/main" id="{F07EE27A-76CD-400E-A03D-B77AA037BB7C}"/>
            </a:ext>
          </a:extLst>
        </xdr:cNvPr>
        <xdr:cNvSpPr txBox="1"/>
      </xdr:nvSpPr>
      <xdr:spPr>
        <a:xfrm>
          <a:off x="16357600"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167459</xdr:rowOff>
    </xdr:from>
    <xdr:to>
      <xdr:col>81</xdr:col>
      <xdr:colOff>101600</xdr:colOff>
      <xdr:row>39</xdr:row>
      <xdr:rowOff>97609</xdr:rowOff>
    </xdr:to>
    <xdr:sp macro="" textlink="">
      <xdr:nvSpPr>
        <xdr:cNvPr id="241" name="楕円 240">
          <a:extLst>
            <a:ext uri="{FF2B5EF4-FFF2-40B4-BE49-F238E27FC236}">
              <a16:creationId xmlns:a16="http://schemas.microsoft.com/office/drawing/2014/main" id="{ECE81DC8-DD6E-4B26-9BE8-142C9BAB4C88}"/>
            </a:ext>
          </a:extLst>
        </xdr:cNvPr>
        <xdr:cNvSpPr/>
      </xdr:nvSpPr>
      <xdr:spPr>
        <a:xfrm>
          <a:off x="15430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2722</xdr:rowOff>
    </xdr:from>
    <xdr:to>
      <xdr:col>85</xdr:col>
      <xdr:colOff>127000</xdr:colOff>
      <xdr:row>39</xdr:row>
      <xdr:rowOff>46809</xdr:rowOff>
    </xdr:to>
    <xdr:cxnSp macro="">
      <xdr:nvCxnSpPr>
        <xdr:cNvPr id="242" name="直線コネクタ 241">
          <a:extLst>
            <a:ext uri="{FF2B5EF4-FFF2-40B4-BE49-F238E27FC236}">
              <a16:creationId xmlns:a16="http://schemas.microsoft.com/office/drawing/2014/main" id="{E4FE3958-82A5-487E-BC94-B586067079B2}"/>
            </a:ext>
          </a:extLst>
        </xdr:cNvPr>
        <xdr:cNvCxnSpPr/>
      </xdr:nvCxnSpPr>
      <xdr:spPr>
        <a:xfrm flipV="1">
          <a:off x="15481300" y="668927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118473</xdr:rowOff>
    </xdr:from>
    <xdr:to>
      <xdr:col>76</xdr:col>
      <xdr:colOff>165100</xdr:colOff>
      <xdr:row>39</xdr:row>
      <xdr:rowOff>48623</xdr:rowOff>
    </xdr:to>
    <xdr:sp macro="" textlink="">
      <xdr:nvSpPr>
        <xdr:cNvPr id="243" name="楕円 242">
          <a:extLst>
            <a:ext uri="{FF2B5EF4-FFF2-40B4-BE49-F238E27FC236}">
              <a16:creationId xmlns:a16="http://schemas.microsoft.com/office/drawing/2014/main" id="{D70EF04C-2252-4356-9CF3-984F807C958F}"/>
            </a:ext>
          </a:extLst>
        </xdr:cNvPr>
        <xdr:cNvSpPr/>
      </xdr:nvSpPr>
      <xdr:spPr>
        <a:xfrm>
          <a:off x="14541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169273</xdr:rowOff>
    </xdr:from>
    <xdr:to>
      <xdr:col>81</xdr:col>
      <xdr:colOff>50800</xdr:colOff>
      <xdr:row>39</xdr:row>
      <xdr:rowOff>46809</xdr:rowOff>
    </xdr:to>
    <xdr:cxnSp macro="">
      <xdr:nvCxnSpPr>
        <xdr:cNvPr id="244" name="直線コネクタ 243">
          <a:extLst>
            <a:ext uri="{FF2B5EF4-FFF2-40B4-BE49-F238E27FC236}">
              <a16:creationId xmlns:a16="http://schemas.microsoft.com/office/drawing/2014/main" id="{339184BB-FF32-42F7-A6CA-73F267195A9F}"/>
            </a:ext>
          </a:extLst>
        </xdr:cNvPr>
        <xdr:cNvCxnSpPr/>
      </xdr:nvCxnSpPr>
      <xdr:spPr>
        <a:xfrm>
          <a:off x="14592300" y="668437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245" name="楕円 244">
          <a:extLst>
            <a:ext uri="{FF2B5EF4-FFF2-40B4-BE49-F238E27FC236}">
              <a16:creationId xmlns:a16="http://schemas.microsoft.com/office/drawing/2014/main" id="{1327E499-634B-4B20-9585-FE20EB4A7B2E}"/>
            </a:ext>
          </a:extLst>
        </xdr:cNvPr>
        <xdr:cNvSpPr/>
      </xdr:nvSpPr>
      <xdr:spPr>
        <a:xfrm>
          <a:off x="1365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99060</xdr:rowOff>
    </xdr:from>
    <xdr:to>
      <xdr:col>76</xdr:col>
      <xdr:colOff>114300</xdr:colOff>
      <xdr:row>38</xdr:row>
      <xdr:rowOff>169273</xdr:rowOff>
    </xdr:to>
    <xdr:cxnSp macro="">
      <xdr:nvCxnSpPr>
        <xdr:cNvPr id="246" name="直線コネクタ 245">
          <a:extLst>
            <a:ext uri="{FF2B5EF4-FFF2-40B4-BE49-F238E27FC236}">
              <a16:creationId xmlns:a16="http://schemas.microsoft.com/office/drawing/2014/main" id="{C30759E6-91AD-4C22-AE8C-6BFE7FE90DDE}"/>
            </a:ext>
          </a:extLst>
        </xdr:cNvPr>
        <xdr:cNvCxnSpPr/>
      </xdr:nvCxnSpPr>
      <xdr:spPr>
        <a:xfrm>
          <a:off x="13703300" y="661416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157661</xdr:rowOff>
    </xdr:from>
    <xdr:to>
      <xdr:col>67</xdr:col>
      <xdr:colOff>101600</xdr:colOff>
      <xdr:row>38</xdr:row>
      <xdr:rowOff>87812</xdr:rowOff>
    </xdr:to>
    <xdr:sp macro="" textlink="">
      <xdr:nvSpPr>
        <xdr:cNvPr id="247" name="楕円 246">
          <a:extLst>
            <a:ext uri="{FF2B5EF4-FFF2-40B4-BE49-F238E27FC236}">
              <a16:creationId xmlns:a16="http://schemas.microsoft.com/office/drawing/2014/main" id="{F8C5CB26-F81B-468A-80C3-BE87AD2A507E}"/>
            </a:ext>
          </a:extLst>
        </xdr:cNvPr>
        <xdr:cNvSpPr/>
      </xdr:nvSpPr>
      <xdr:spPr>
        <a:xfrm>
          <a:off x="12763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37012</xdr:rowOff>
    </xdr:from>
    <xdr:to>
      <xdr:col>71</xdr:col>
      <xdr:colOff>177800</xdr:colOff>
      <xdr:row>38</xdr:row>
      <xdr:rowOff>99060</xdr:rowOff>
    </xdr:to>
    <xdr:cxnSp macro="">
      <xdr:nvCxnSpPr>
        <xdr:cNvPr id="248" name="直線コネクタ 247">
          <a:extLst>
            <a:ext uri="{FF2B5EF4-FFF2-40B4-BE49-F238E27FC236}">
              <a16:creationId xmlns:a16="http://schemas.microsoft.com/office/drawing/2014/main" id="{5751BD1D-A0D1-474E-BF36-32C9F6A45648}"/>
            </a:ext>
          </a:extLst>
        </xdr:cNvPr>
        <xdr:cNvCxnSpPr/>
      </xdr:nvCxnSpPr>
      <xdr:spPr>
        <a:xfrm>
          <a:off x="12814300" y="655211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249" name="n_1aveValue【一般廃棄物処理施設】&#10;有形固定資産減価償却率">
          <a:extLst>
            <a:ext uri="{FF2B5EF4-FFF2-40B4-BE49-F238E27FC236}">
              <a16:creationId xmlns:a16="http://schemas.microsoft.com/office/drawing/2014/main" id="{9BFFAF28-3399-4272-B690-9EFD294E0BF1}"/>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250" name="n_2aveValue【一般廃棄物処理施設】&#10;有形固定資産減価償却率">
          <a:extLst>
            <a:ext uri="{FF2B5EF4-FFF2-40B4-BE49-F238E27FC236}">
              <a16:creationId xmlns:a16="http://schemas.microsoft.com/office/drawing/2014/main" id="{A428D7B5-BB52-4AE4-93DF-D86CF344C3DB}"/>
            </a:ext>
          </a:extLst>
        </xdr:cNvPr>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251" name="n_3aveValue【一般廃棄物処理施設】&#10;有形固定資産減価償却率">
          <a:extLst>
            <a:ext uri="{FF2B5EF4-FFF2-40B4-BE49-F238E27FC236}">
              <a16:creationId xmlns:a16="http://schemas.microsoft.com/office/drawing/2014/main" id="{222FAF8F-F22A-4D6D-A914-7AE094D6905C}"/>
            </a:ext>
          </a:extLst>
        </xdr:cNvPr>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252" name="n_4aveValue【一般廃棄物処理施設】&#10;有形固定資産減価償却率">
          <a:extLst>
            <a:ext uri="{FF2B5EF4-FFF2-40B4-BE49-F238E27FC236}">
              <a16:creationId xmlns:a16="http://schemas.microsoft.com/office/drawing/2014/main" id="{7B3A23AE-AF69-4FD0-977B-BE679A64508A}"/>
            </a:ext>
          </a:extLst>
        </xdr:cNvPr>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88736</xdr:rowOff>
    </xdr:from>
    <xdr:ext cx="405111" cy="259045"/>
    <xdr:sp macro="" textlink="">
      <xdr:nvSpPr>
        <xdr:cNvPr id="253" name="n_1mainValue【一般廃棄物処理施設】&#10;有形固定資産減価償却率">
          <a:extLst>
            <a:ext uri="{FF2B5EF4-FFF2-40B4-BE49-F238E27FC236}">
              <a16:creationId xmlns:a16="http://schemas.microsoft.com/office/drawing/2014/main" id="{B98747C4-365B-409D-9BD0-61039E5C4306}"/>
            </a:ext>
          </a:extLst>
        </xdr:cNvPr>
        <xdr:cNvSpPr txBox="1"/>
      </xdr:nvSpPr>
      <xdr:spPr>
        <a:xfrm>
          <a:off x="152660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39750</xdr:rowOff>
    </xdr:from>
    <xdr:ext cx="405111" cy="259045"/>
    <xdr:sp macro="" textlink="">
      <xdr:nvSpPr>
        <xdr:cNvPr id="254" name="n_2mainValue【一般廃棄物処理施設】&#10;有形固定資産減価償却率">
          <a:extLst>
            <a:ext uri="{FF2B5EF4-FFF2-40B4-BE49-F238E27FC236}">
              <a16:creationId xmlns:a16="http://schemas.microsoft.com/office/drawing/2014/main" id="{DE573210-DC41-4CD7-B398-D22ED2BAB5D9}"/>
            </a:ext>
          </a:extLst>
        </xdr:cNvPr>
        <xdr:cNvSpPr txBox="1"/>
      </xdr:nvSpPr>
      <xdr:spPr>
        <a:xfrm>
          <a:off x="14389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140987</xdr:rowOff>
    </xdr:from>
    <xdr:ext cx="405111" cy="259045"/>
    <xdr:sp macro="" textlink="">
      <xdr:nvSpPr>
        <xdr:cNvPr id="255" name="n_3mainValue【一般廃棄物処理施設】&#10;有形固定資産減価償却率">
          <a:extLst>
            <a:ext uri="{FF2B5EF4-FFF2-40B4-BE49-F238E27FC236}">
              <a16:creationId xmlns:a16="http://schemas.microsoft.com/office/drawing/2014/main" id="{97836B42-2FCA-4630-AA93-B3F8C3061991}"/>
            </a:ext>
          </a:extLst>
        </xdr:cNvPr>
        <xdr:cNvSpPr txBox="1"/>
      </xdr:nvSpPr>
      <xdr:spPr>
        <a:xfrm>
          <a:off x="13500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256" name="n_4mainValue【一般廃棄物処理施設】&#10;有形固定資産減価償却率">
          <a:extLst>
            <a:ext uri="{FF2B5EF4-FFF2-40B4-BE49-F238E27FC236}">
              <a16:creationId xmlns:a16="http://schemas.microsoft.com/office/drawing/2014/main" id="{767EB859-C2AB-4CA1-94B3-CE73468DCB91}"/>
            </a:ext>
          </a:extLst>
        </xdr:cNvPr>
        <xdr:cNvSpPr txBox="1"/>
      </xdr:nvSpPr>
      <xdr:spPr>
        <a:xfrm>
          <a:off x="12611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7" name="正方形/長方形 256">
          <a:extLst>
            <a:ext uri="{FF2B5EF4-FFF2-40B4-BE49-F238E27FC236}">
              <a16:creationId xmlns:a16="http://schemas.microsoft.com/office/drawing/2014/main" id="{8B6D35AA-C09E-4CFF-B560-157861D090D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8" name="正方形/長方形 257">
          <a:extLst>
            <a:ext uri="{FF2B5EF4-FFF2-40B4-BE49-F238E27FC236}">
              <a16:creationId xmlns:a16="http://schemas.microsoft.com/office/drawing/2014/main" id="{7FD15945-4B45-42E9-9EC7-99F6752FAF4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9" name="正方形/長方形 258">
          <a:extLst>
            <a:ext uri="{FF2B5EF4-FFF2-40B4-BE49-F238E27FC236}">
              <a16:creationId xmlns:a16="http://schemas.microsoft.com/office/drawing/2014/main" id="{BDEF676F-5974-46E1-B077-4EB1D91BE53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0" name="正方形/長方形 259">
          <a:extLst>
            <a:ext uri="{FF2B5EF4-FFF2-40B4-BE49-F238E27FC236}">
              <a16:creationId xmlns:a16="http://schemas.microsoft.com/office/drawing/2014/main" id="{6DE8C079-C306-46F4-809C-F9B25514C08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1" name="正方形/長方形 260">
          <a:extLst>
            <a:ext uri="{FF2B5EF4-FFF2-40B4-BE49-F238E27FC236}">
              <a16:creationId xmlns:a16="http://schemas.microsoft.com/office/drawing/2014/main" id="{FEB2325C-6E89-4A58-BAB4-7D2345741E4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2" name="正方形/長方形 261">
          <a:extLst>
            <a:ext uri="{FF2B5EF4-FFF2-40B4-BE49-F238E27FC236}">
              <a16:creationId xmlns:a16="http://schemas.microsoft.com/office/drawing/2014/main" id="{3CBC61C8-A2C0-4CA5-9720-352CF2F90B1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3" name="正方形/長方形 262">
          <a:extLst>
            <a:ext uri="{FF2B5EF4-FFF2-40B4-BE49-F238E27FC236}">
              <a16:creationId xmlns:a16="http://schemas.microsoft.com/office/drawing/2014/main" id="{84C1F034-7BA1-4757-8C6F-AFE31052766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4" name="正方形/長方形 263">
          <a:extLst>
            <a:ext uri="{FF2B5EF4-FFF2-40B4-BE49-F238E27FC236}">
              <a16:creationId xmlns:a16="http://schemas.microsoft.com/office/drawing/2014/main" id="{BF144880-F514-4B6A-9968-04419A48997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5" name="テキスト ボックス 264">
          <a:extLst>
            <a:ext uri="{FF2B5EF4-FFF2-40B4-BE49-F238E27FC236}">
              <a16:creationId xmlns:a16="http://schemas.microsoft.com/office/drawing/2014/main" id="{84A5D1D9-4F97-411B-B002-79B0EEFFFAA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6" name="直線コネクタ 265">
          <a:extLst>
            <a:ext uri="{FF2B5EF4-FFF2-40B4-BE49-F238E27FC236}">
              <a16:creationId xmlns:a16="http://schemas.microsoft.com/office/drawing/2014/main" id="{7562471D-C3A1-4637-98CB-319F69D0C77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7" name="直線コネクタ 266">
          <a:extLst>
            <a:ext uri="{FF2B5EF4-FFF2-40B4-BE49-F238E27FC236}">
              <a16:creationId xmlns:a16="http://schemas.microsoft.com/office/drawing/2014/main" id="{0E2F6E0C-4FEE-4D78-8BE5-E638E682AAD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8" name="テキスト ボックス 267">
          <a:extLst>
            <a:ext uri="{FF2B5EF4-FFF2-40B4-BE49-F238E27FC236}">
              <a16:creationId xmlns:a16="http://schemas.microsoft.com/office/drawing/2014/main" id="{D1A23170-42E2-4F35-B4C3-A7F53E7241BB}"/>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9" name="直線コネクタ 268">
          <a:extLst>
            <a:ext uri="{FF2B5EF4-FFF2-40B4-BE49-F238E27FC236}">
              <a16:creationId xmlns:a16="http://schemas.microsoft.com/office/drawing/2014/main" id="{E7ABD837-FB21-40A8-BA4F-BC7A23B040B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70" name="テキスト ボックス 269">
          <a:extLst>
            <a:ext uri="{FF2B5EF4-FFF2-40B4-BE49-F238E27FC236}">
              <a16:creationId xmlns:a16="http://schemas.microsoft.com/office/drawing/2014/main" id="{83A3E106-6266-4240-A4B2-9FC2FC5E3C8A}"/>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71" name="直線コネクタ 270">
          <a:extLst>
            <a:ext uri="{FF2B5EF4-FFF2-40B4-BE49-F238E27FC236}">
              <a16:creationId xmlns:a16="http://schemas.microsoft.com/office/drawing/2014/main" id="{AAC5EAB8-141D-44C9-8D04-6AD571DACBE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72" name="テキスト ボックス 271">
          <a:extLst>
            <a:ext uri="{FF2B5EF4-FFF2-40B4-BE49-F238E27FC236}">
              <a16:creationId xmlns:a16="http://schemas.microsoft.com/office/drawing/2014/main" id="{E2F5991E-0F3C-45D1-B5A6-9B0DF9C0DB2D}"/>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3" name="直線コネクタ 272">
          <a:extLst>
            <a:ext uri="{FF2B5EF4-FFF2-40B4-BE49-F238E27FC236}">
              <a16:creationId xmlns:a16="http://schemas.microsoft.com/office/drawing/2014/main" id="{C44FCEE2-5B09-4A3B-A61C-6087EA6851D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4" name="テキスト ボックス 273">
          <a:extLst>
            <a:ext uri="{FF2B5EF4-FFF2-40B4-BE49-F238E27FC236}">
              <a16:creationId xmlns:a16="http://schemas.microsoft.com/office/drawing/2014/main" id="{7FBE834C-DE6F-4023-9919-B11AEEC27AF6}"/>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5" name="直線コネクタ 274">
          <a:extLst>
            <a:ext uri="{FF2B5EF4-FFF2-40B4-BE49-F238E27FC236}">
              <a16:creationId xmlns:a16="http://schemas.microsoft.com/office/drawing/2014/main" id="{AB788AB0-F5DD-4FEC-B2E8-F936CC66C01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6" name="テキスト ボックス 275">
          <a:extLst>
            <a:ext uri="{FF2B5EF4-FFF2-40B4-BE49-F238E27FC236}">
              <a16:creationId xmlns:a16="http://schemas.microsoft.com/office/drawing/2014/main" id="{977C3485-F4F3-468B-AE04-C039D0020DED}"/>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7" name="直線コネクタ 276">
          <a:extLst>
            <a:ext uri="{FF2B5EF4-FFF2-40B4-BE49-F238E27FC236}">
              <a16:creationId xmlns:a16="http://schemas.microsoft.com/office/drawing/2014/main" id="{9CD35453-1195-4400-9678-E66088F32A4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8" name="テキスト ボックス 277">
          <a:extLst>
            <a:ext uri="{FF2B5EF4-FFF2-40B4-BE49-F238E27FC236}">
              <a16:creationId xmlns:a16="http://schemas.microsoft.com/office/drawing/2014/main" id="{5FA719DD-4AFB-4502-B969-FB0EA3860D32}"/>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9" name="直線コネクタ 278">
          <a:extLst>
            <a:ext uri="{FF2B5EF4-FFF2-40B4-BE49-F238E27FC236}">
              <a16:creationId xmlns:a16="http://schemas.microsoft.com/office/drawing/2014/main" id="{E2BDD106-8C85-4677-B1DB-E88997A26D7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80" name="テキスト ボックス 279">
          <a:extLst>
            <a:ext uri="{FF2B5EF4-FFF2-40B4-BE49-F238E27FC236}">
              <a16:creationId xmlns:a16="http://schemas.microsoft.com/office/drawing/2014/main" id="{16C14441-A6A3-4970-8D09-99AE2AD591D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1" name="【一般廃棄物処理施設】&#10;一人当たり有形固定資産（償却資産）額グラフ枠">
          <a:extLst>
            <a:ext uri="{FF2B5EF4-FFF2-40B4-BE49-F238E27FC236}">
              <a16:creationId xmlns:a16="http://schemas.microsoft.com/office/drawing/2014/main" id="{4E2ED843-A023-4C5B-AF0C-73E1362788C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282" name="直線コネクタ 281">
          <a:extLst>
            <a:ext uri="{FF2B5EF4-FFF2-40B4-BE49-F238E27FC236}">
              <a16:creationId xmlns:a16="http://schemas.microsoft.com/office/drawing/2014/main" id="{CCC87D17-B68D-423E-AE21-D8021F330569}"/>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283" name="【一般廃棄物処理施設】&#10;一人当たり有形固定資産（償却資産）額最小値テキスト">
          <a:extLst>
            <a:ext uri="{FF2B5EF4-FFF2-40B4-BE49-F238E27FC236}">
              <a16:creationId xmlns:a16="http://schemas.microsoft.com/office/drawing/2014/main" id="{3FFE81D3-AA3C-4A97-88EA-B279A37DB153}"/>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284" name="直線コネクタ 283">
          <a:extLst>
            <a:ext uri="{FF2B5EF4-FFF2-40B4-BE49-F238E27FC236}">
              <a16:creationId xmlns:a16="http://schemas.microsoft.com/office/drawing/2014/main" id="{F38CB56F-7926-4E13-B7E4-99A9BB4008E5}"/>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285" name="【一般廃棄物処理施設】&#10;一人当たり有形固定資産（償却資産）額最大値テキスト">
          <a:extLst>
            <a:ext uri="{FF2B5EF4-FFF2-40B4-BE49-F238E27FC236}">
              <a16:creationId xmlns:a16="http://schemas.microsoft.com/office/drawing/2014/main" id="{8AE7F429-0E17-41BB-886D-7C7253416D7E}"/>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286" name="直線コネクタ 285">
          <a:extLst>
            <a:ext uri="{FF2B5EF4-FFF2-40B4-BE49-F238E27FC236}">
              <a16:creationId xmlns:a16="http://schemas.microsoft.com/office/drawing/2014/main" id="{DC4AE6F8-CEAA-492E-A64E-6134ACB3535F}"/>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287" name="【一般廃棄物処理施設】&#10;一人当たり有形固定資産（償却資産）額平均値テキスト">
          <a:extLst>
            <a:ext uri="{FF2B5EF4-FFF2-40B4-BE49-F238E27FC236}">
              <a16:creationId xmlns:a16="http://schemas.microsoft.com/office/drawing/2014/main" id="{E7AC5A51-0631-4F9C-85D9-DB65A639AC93}"/>
            </a:ext>
          </a:extLst>
        </xdr:cNvPr>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288" name="フローチャート: 判断 287">
          <a:extLst>
            <a:ext uri="{FF2B5EF4-FFF2-40B4-BE49-F238E27FC236}">
              <a16:creationId xmlns:a16="http://schemas.microsoft.com/office/drawing/2014/main" id="{E38AD627-0750-4292-AEB0-16037D4D8708}"/>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289" name="フローチャート: 判断 288">
          <a:extLst>
            <a:ext uri="{FF2B5EF4-FFF2-40B4-BE49-F238E27FC236}">
              <a16:creationId xmlns:a16="http://schemas.microsoft.com/office/drawing/2014/main" id="{4A1396B9-F96D-4F76-9DDB-0CFC954F3AEA}"/>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290" name="フローチャート: 判断 289">
          <a:extLst>
            <a:ext uri="{FF2B5EF4-FFF2-40B4-BE49-F238E27FC236}">
              <a16:creationId xmlns:a16="http://schemas.microsoft.com/office/drawing/2014/main" id="{DB28AF96-C3AC-4852-9A61-335A30123BBD}"/>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291" name="フローチャート: 判断 290">
          <a:extLst>
            <a:ext uri="{FF2B5EF4-FFF2-40B4-BE49-F238E27FC236}">
              <a16:creationId xmlns:a16="http://schemas.microsoft.com/office/drawing/2014/main" id="{48D7B7B8-31D7-474F-8768-38D6B2B67748}"/>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292" name="フローチャート: 判断 291">
          <a:extLst>
            <a:ext uri="{FF2B5EF4-FFF2-40B4-BE49-F238E27FC236}">
              <a16:creationId xmlns:a16="http://schemas.microsoft.com/office/drawing/2014/main" id="{9F032B64-FC1D-4E6C-A4BC-4A4DEAF1FEBC}"/>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D68F959F-76F4-4F08-9239-96F314E5ABC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791AE6B5-041E-4BC3-905B-9C88467D5E3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75B70F25-86DF-4A6A-A67D-C7767CC8AAE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A623CF66-F920-421B-8A08-C80675809E3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7" name="テキスト ボックス 296">
          <a:extLst>
            <a:ext uri="{FF2B5EF4-FFF2-40B4-BE49-F238E27FC236}">
              <a16:creationId xmlns:a16="http://schemas.microsoft.com/office/drawing/2014/main" id="{B2758EDF-9460-4783-A5D8-41A34B75E67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2708</xdr:rowOff>
    </xdr:from>
    <xdr:to>
      <xdr:col>116</xdr:col>
      <xdr:colOff>114300</xdr:colOff>
      <xdr:row>41</xdr:row>
      <xdr:rowOff>104308</xdr:rowOff>
    </xdr:to>
    <xdr:sp macro="" textlink="">
      <xdr:nvSpPr>
        <xdr:cNvPr id="298" name="楕円 297">
          <a:extLst>
            <a:ext uri="{FF2B5EF4-FFF2-40B4-BE49-F238E27FC236}">
              <a16:creationId xmlns:a16="http://schemas.microsoft.com/office/drawing/2014/main" id="{0B327CAC-DA56-4881-99E0-53F821273285}"/>
            </a:ext>
          </a:extLst>
        </xdr:cNvPr>
        <xdr:cNvSpPr/>
      </xdr:nvSpPr>
      <xdr:spPr>
        <a:xfrm>
          <a:off x="22110700" y="703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25585</xdr:rowOff>
    </xdr:from>
    <xdr:ext cx="599010" cy="259045"/>
    <xdr:sp macro="" textlink="">
      <xdr:nvSpPr>
        <xdr:cNvPr id="299" name="【一般廃棄物処理施設】&#10;一人当たり有形固定資産（償却資産）額該当値テキスト">
          <a:extLst>
            <a:ext uri="{FF2B5EF4-FFF2-40B4-BE49-F238E27FC236}">
              <a16:creationId xmlns:a16="http://schemas.microsoft.com/office/drawing/2014/main" id="{A5FB0F5B-547E-4329-9123-8751151BDEE5}"/>
            </a:ext>
          </a:extLst>
        </xdr:cNvPr>
        <xdr:cNvSpPr txBox="1"/>
      </xdr:nvSpPr>
      <xdr:spPr>
        <a:xfrm>
          <a:off x="22199600" y="688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35687</xdr:rowOff>
    </xdr:from>
    <xdr:to>
      <xdr:col>112</xdr:col>
      <xdr:colOff>38100</xdr:colOff>
      <xdr:row>41</xdr:row>
      <xdr:rowOff>137287</xdr:rowOff>
    </xdr:to>
    <xdr:sp macro="" textlink="">
      <xdr:nvSpPr>
        <xdr:cNvPr id="300" name="楕円 299">
          <a:extLst>
            <a:ext uri="{FF2B5EF4-FFF2-40B4-BE49-F238E27FC236}">
              <a16:creationId xmlns:a16="http://schemas.microsoft.com/office/drawing/2014/main" id="{6870D685-0044-40CC-9D6D-6FB1B82CBE95}"/>
            </a:ext>
          </a:extLst>
        </xdr:cNvPr>
        <xdr:cNvSpPr/>
      </xdr:nvSpPr>
      <xdr:spPr>
        <a:xfrm>
          <a:off x="21272500" y="706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53508</xdr:rowOff>
    </xdr:from>
    <xdr:to>
      <xdr:col>116</xdr:col>
      <xdr:colOff>63500</xdr:colOff>
      <xdr:row>41</xdr:row>
      <xdr:rowOff>86487</xdr:rowOff>
    </xdr:to>
    <xdr:cxnSp macro="">
      <xdr:nvCxnSpPr>
        <xdr:cNvPr id="301" name="直線コネクタ 300">
          <a:extLst>
            <a:ext uri="{FF2B5EF4-FFF2-40B4-BE49-F238E27FC236}">
              <a16:creationId xmlns:a16="http://schemas.microsoft.com/office/drawing/2014/main" id="{1B70127C-2BEA-4F31-ACFE-66FE22695F90}"/>
            </a:ext>
          </a:extLst>
        </xdr:cNvPr>
        <xdr:cNvCxnSpPr/>
      </xdr:nvCxnSpPr>
      <xdr:spPr>
        <a:xfrm flipV="1">
          <a:off x="21323300" y="7082958"/>
          <a:ext cx="838200" cy="3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39693</xdr:rowOff>
    </xdr:from>
    <xdr:to>
      <xdr:col>107</xdr:col>
      <xdr:colOff>101600</xdr:colOff>
      <xdr:row>41</xdr:row>
      <xdr:rowOff>141293</xdr:rowOff>
    </xdr:to>
    <xdr:sp macro="" textlink="">
      <xdr:nvSpPr>
        <xdr:cNvPr id="302" name="楕円 301">
          <a:extLst>
            <a:ext uri="{FF2B5EF4-FFF2-40B4-BE49-F238E27FC236}">
              <a16:creationId xmlns:a16="http://schemas.microsoft.com/office/drawing/2014/main" id="{AC0C96CB-31C0-4B66-850D-5D7CDF1D18EF}"/>
            </a:ext>
          </a:extLst>
        </xdr:cNvPr>
        <xdr:cNvSpPr/>
      </xdr:nvSpPr>
      <xdr:spPr>
        <a:xfrm>
          <a:off x="20383500" y="706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86487</xdr:rowOff>
    </xdr:from>
    <xdr:to>
      <xdr:col>111</xdr:col>
      <xdr:colOff>177800</xdr:colOff>
      <xdr:row>41</xdr:row>
      <xdr:rowOff>90493</xdr:rowOff>
    </xdr:to>
    <xdr:cxnSp macro="">
      <xdr:nvCxnSpPr>
        <xdr:cNvPr id="303" name="直線コネクタ 302">
          <a:extLst>
            <a:ext uri="{FF2B5EF4-FFF2-40B4-BE49-F238E27FC236}">
              <a16:creationId xmlns:a16="http://schemas.microsoft.com/office/drawing/2014/main" id="{9BD6152B-F1F7-4283-96E8-6CDB1C13A2F2}"/>
            </a:ext>
          </a:extLst>
        </xdr:cNvPr>
        <xdr:cNvCxnSpPr/>
      </xdr:nvCxnSpPr>
      <xdr:spPr>
        <a:xfrm flipV="1">
          <a:off x="20434300" y="7115937"/>
          <a:ext cx="88900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42083</xdr:rowOff>
    </xdr:from>
    <xdr:to>
      <xdr:col>102</xdr:col>
      <xdr:colOff>165100</xdr:colOff>
      <xdr:row>41</xdr:row>
      <xdr:rowOff>143683</xdr:rowOff>
    </xdr:to>
    <xdr:sp macro="" textlink="">
      <xdr:nvSpPr>
        <xdr:cNvPr id="304" name="楕円 303">
          <a:extLst>
            <a:ext uri="{FF2B5EF4-FFF2-40B4-BE49-F238E27FC236}">
              <a16:creationId xmlns:a16="http://schemas.microsoft.com/office/drawing/2014/main" id="{B69A7AAE-DA04-484C-895A-CF34B547A219}"/>
            </a:ext>
          </a:extLst>
        </xdr:cNvPr>
        <xdr:cNvSpPr/>
      </xdr:nvSpPr>
      <xdr:spPr>
        <a:xfrm>
          <a:off x="19494500" y="707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90493</xdr:rowOff>
    </xdr:from>
    <xdr:to>
      <xdr:col>107</xdr:col>
      <xdr:colOff>50800</xdr:colOff>
      <xdr:row>41</xdr:row>
      <xdr:rowOff>92883</xdr:rowOff>
    </xdr:to>
    <xdr:cxnSp macro="">
      <xdr:nvCxnSpPr>
        <xdr:cNvPr id="305" name="直線コネクタ 304">
          <a:extLst>
            <a:ext uri="{FF2B5EF4-FFF2-40B4-BE49-F238E27FC236}">
              <a16:creationId xmlns:a16="http://schemas.microsoft.com/office/drawing/2014/main" id="{EE585C9B-8511-455E-86C6-E71813924E8C}"/>
            </a:ext>
          </a:extLst>
        </xdr:cNvPr>
        <xdr:cNvCxnSpPr/>
      </xdr:nvCxnSpPr>
      <xdr:spPr>
        <a:xfrm flipV="1">
          <a:off x="19545300" y="7119943"/>
          <a:ext cx="889000" cy="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42878</xdr:rowOff>
    </xdr:from>
    <xdr:to>
      <xdr:col>98</xdr:col>
      <xdr:colOff>38100</xdr:colOff>
      <xdr:row>41</xdr:row>
      <xdr:rowOff>144478</xdr:rowOff>
    </xdr:to>
    <xdr:sp macro="" textlink="">
      <xdr:nvSpPr>
        <xdr:cNvPr id="306" name="楕円 305">
          <a:extLst>
            <a:ext uri="{FF2B5EF4-FFF2-40B4-BE49-F238E27FC236}">
              <a16:creationId xmlns:a16="http://schemas.microsoft.com/office/drawing/2014/main" id="{64BAD52C-27F8-483F-B9A6-099A5A029A95}"/>
            </a:ext>
          </a:extLst>
        </xdr:cNvPr>
        <xdr:cNvSpPr/>
      </xdr:nvSpPr>
      <xdr:spPr>
        <a:xfrm>
          <a:off x="18605500" y="70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92883</xdr:rowOff>
    </xdr:from>
    <xdr:to>
      <xdr:col>102</xdr:col>
      <xdr:colOff>114300</xdr:colOff>
      <xdr:row>41</xdr:row>
      <xdr:rowOff>93678</xdr:rowOff>
    </xdr:to>
    <xdr:cxnSp macro="">
      <xdr:nvCxnSpPr>
        <xdr:cNvPr id="307" name="直線コネクタ 306">
          <a:extLst>
            <a:ext uri="{FF2B5EF4-FFF2-40B4-BE49-F238E27FC236}">
              <a16:creationId xmlns:a16="http://schemas.microsoft.com/office/drawing/2014/main" id="{3A781408-1286-4F1D-B5D3-0D2485A6D1EF}"/>
            </a:ext>
          </a:extLst>
        </xdr:cNvPr>
        <xdr:cNvCxnSpPr/>
      </xdr:nvCxnSpPr>
      <xdr:spPr>
        <a:xfrm flipV="1">
          <a:off x="18656300" y="7122333"/>
          <a:ext cx="8890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308" name="n_1aveValue【一般廃棄物処理施設】&#10;一人当たり有形固定資産（償却資産）額">
          <a:extLst>
            <a:ext uri="{FF2B5EF4-FFF2-40B4-BE49-F238E27FC236}">
              <a16:creationId xmlns:a16="http://schemas.microsoft.com/office/drawing/2014/main" id="{B56E490E-1BC4-4BC5-AE93-420D2008EA01}"/>
            </a:ext>
          </a:extLst>
        </xdr:cNvPr>
        <xdr:cNvSpPr txBox="1"/>
      </xdr:nvSpPr>
      <xdr:spPr>
        <a:xfrm>
          <a:off x="21011095" y="71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134149</xdr:rowOff>
    </xdr:from>
    <xdr:ext cx="599010" cy="259045"/>
    <xdr:sp macro="" textlink="">
      <xdr:nvSpPr>
        <xdr:cNvPr id="309" name="n_2aveValue【一般廃棄物処理施設】&#10;一人当たり有形固定資産（償却資産）額">
          <a:extLst>
            <a:ext uri="{FF2B5EF4-FFF2-40B4-BE49-F238E27FC236}">
              <a16:creationId xmlns:a16="http://schemas.microsoft.com/office/drawing/2014/main" id="{E1900D68-4C0C-4B47-A438-7CC0C79CE3C6}"/>
            </a:ext>
          </a:extLst>
        </xdr:cNvPr>
        <xdr:cNvSpPr txBox="1"/>
      </xdr:nvSpPr>
      <xdr:spPr>
        <a:xfrm>
          <a:off x="201347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142018</xdr:rowOff>
    </xdr:from>
    <xdr:ext cx="599010" cy="259045"/>
    <xdr:sp macro="" textlink="">
      <xdr:nvSpPr>
        <xdr:cNvPr id="310" name="n_3aveValue【一般廃棄物処理施設】&#10;一人当たり有形固定資産（償却資産）額">
          <a:extLst>
            <a:ext uri="{FF2B5EF4-FFF2-40B4-BE49-F238E27FC236}">
              <a16:creationId xmlns:a16="http://schemas.microsoft.com/office/drawing/2014/main" id="{A6BE24FD-20E7-41A9-A2E3-E7F34A6F4C21}"/>
            </a:ext>
          </a:extLst>
        </xdr:cNvPr>
        <xdr:cNvSpPr txBox="1"/>
      </xdr:nvSpPr>
      <xdr:spPr>
        <a:xfrm>
          <a:off x="19245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154240</xdr:rowOff>
    </xdr:from>
    <xdr:ext cx="599010" cy="259045"/>
    <xdr:sp macro="" textlink="">
      <xdr:nvSpPr>
        <xdr:cNvPr id="311" name="n_4aveValue【一般廃棄物処理施設】&#10;一人当たり有形固定資産（償却資産）額">
          <a:extLst>
            <a:ext uri="{FF2B5EF4-FFF2-40B4-BE49-F238E27FC236}">
              <a16:creationId xmlns:a16="http://schemas.microsoft.com/office/drawing/2014/main" id="{8531E63B-D2AA-4371-A84D-BE667DA4D5AD}"/>
            </a:ext>
          </a:extLst>
        </xdr:cNvPr>
        <xdr:cNvSpPr txBox="1"/>
      </xdr:nvSpPr>
      <xdr:spPr>
        <a:xfrm>
          <a:off x="18356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153814</xdr:rowOff>
    </xdr:from>
    <xdr:ext cx="599010" cy="259045"/>
    <xdr:sp macro="" textlink="">
      <xdr:nvSpPr>
        <xdr:cNvPr id="312" name="n_1mainValue【一般廃棄物処理施設】&#10;一人当たり有形固定資産（償却資産）額">
          <a:extLst>
            <a:ext uri="{FF2B5EF4-FFF2-40B4-BE49-F238E27FC236}">
              <a16:creationId xmlns:a16="http://schemas.microsoft.com/office/drawing/2014/main" id="{F76BA78E-8E82-44A0-B815-54545D062285}"/>
            </a:ext>
          </a:extLst>
        </xdr:cNvPr>
        <xdr:cNvSpPr txBox="1"/>
      </xdr:nvSpPr>
      <xdr:spPr>
        <a:xfrm>
          <a:off x="21011095" y="684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157820</xdr:rowOff>
    </xdr:from>
    <xdr:ext cx="599010" cy="259045"/>
    <xdr:sp macro="" textlink="">
      <xdr:nvSpPr>
        <xdr:cNvPr id="313" name="n_2mainValue【一般廃棄物処理施設】&#10;一人当たり有形固定資産（償却資産）額">
          <a:extLst>
            <a:ext uri="{FF2B5EF4-FFF2-40B4-BE49-F238E27FC236}">
              <a16:creationId xmlns:a16="http://schemas.microsoft.com/office/drawing/2014/main" id="{4B8446B3-8FD0-4964-9A7F-9DA9F0F13FCF}"/>
            </a:ext>
          </a:extLst>
        </xdr:cNvPr>
        <xdr:cNvSpPr txBox="1"/>
      </xdr:nvSpPr>
      <xdr:spPr>
        <a:xfrm>
          <a:off x="20134795" y="684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160210</xdr:rowOff>
    </xdr:from>
    <xdr:ext cx="599010" cy="259045"/>
    <xdr:sp macro="" textlink="">
      <xdr:nvSpPr>
        <xdr:cNvPr id="314" name="n_3mainValue【一般廃棄物処理施設】&#10;一人当たり有形固定資産（償却資産）額">
          <a:extLst>
            <a:ext uri="{FF2B5EF4-FFF2-40B4-BE49-F238E27FC236}">
              <a16:creationId xmlns:a16="http://schemas.microsoft.com/office/drawing/2014/main" id="{B9F3CAE9-9656-453D-BBF5-0B6904D6B25F}"/>
            </a:ext>
          </a:extLst>
        </xdr:cNvPr>
        <xdr:cNvSpPr txBox="1"/>
      </xdr:nvSpPr>
      <xdr:spPr>
        <a:xfrm>
          <a:off x="19245795" y="68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161005</xdr:rowOff>
    </xdr:from>
    <xdr:ext cx="599010" cy="259045"/>
    <xdr:sp macro="" textlink="">
      <xdr:nvSpPr>
        <xdr:cNvPr id="315" name="n_4mainValue【一般廃棄物処理施設】&#10;一人当たり有形固定資産（償却資産）額">
          <a:extLst>
            <a:ext uri="{FF2B5EF4-FFF2-40B4-BE49-F238E27FC236}">
              <a16:creationId xmlns:a16="http://schemas.microsoft.com/office/drawing/2014/main" id="{C87DABC5-5AAA-4BE9-9911-A190ED5349C2}"/>
            </a:ext>
          </a:extLst>
        </xdr:cNvPr>
        <xdr:cNvSpPr txBox="1"/>
      </xdr:nvSpPr>
      <xdr:spPr>
        <a:xfrm>
          <a:off x="18356795" y="684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6" name="正方形/長方形 315">
          <a:extLst>
            <a:ext uri="{FF2B5EF4-FFF2-40B4-BE49-F238E27FC236}">
              <a16:creationId xmlns:a16="http://schemas.microsoft.com/office/drawing/2014/main" id="{C4A64AC8-B272-4778-8EA3-7A0386E1326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7" name="正方形/長方形 316">
          <a:extLst>
            <a:ext uri="{FF2B5EF4-FFF2-40B4-BE49-F238E27FC236}">
              <a16:creationId xmlns:a16="http://schemas.microsoft.com/office/drawing/2014/main" id="{A7AC6809-908E-4B18-9F82-4C3453A0C92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8" name="正方形/長方形 317">
          <a:extLst>
            <a:ext uri="{FF2B5EF4-FFF2-40B4-BE49-F238E27FC236}">
              <a16:creationId xmlns:a16="http://schemas.microsoft.com/office/drawing/2014/main" id="{885E0223-4A09-47B3-8312-8B4C7695160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9" name="正方形/長方形 318">
          <a:extLst>
            <a:ext uri="{FF2B5EF4-FFF2-40B4-BE49-F238E27FC236}">
              <a16:creationId xmlns:a16="http://schemas.microsoft.com/office/drawing/2014/main" id="{CEFBC56D-19B6-442E-A057-DCA1BF1041C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0" name="正方形/長方形 319">
          <a:extLst>
            <a:ext uri="{FF2B5EF4-FFF2-40B4-BE49-F238E27FC236}">
              <a16:creationId xmlns:a16="http://schemas.microsoft.com/office/drawing/2014/main" id="{A244847A-65BA-45F8-B6CB-07CE377CEDF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1" name="正方形/長方形 320">
          <a:extLst>
            <a:ext uri="{FF2B5EF4-FFF2-40B4-BE49-F238E27FC236}">
              <a16:creationId xmlns:a16="http://schemas.microsoft.com/office/drawing/2014/main" id="{52F44135-11A5-4DAB-AC65-5A2F03F2BF0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2" name="正方形/長方形 321">
          <a:extLst>
            <a:ext uri="{FF2B5EF4-FFF2-40B4-BE49-F238E27FC236}">
              <a16:creationId xmlns:a16="http://schemas.microsoft.com/office/drawing/2014/main" id="{CC8F4308-9511-48BD-B826-2897B5657D6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3" name="正方形/長方形 322">
          <a:extLst>
            <a:ext uri="{FF2B5EF4-FFF2-40B4-BE49-F238E27FC236}">
              <a16:creationId xmlns:a16="http://schemas.microsoft.com/office/drawing/2014/main" id="{F0CB54A3-1F9C-44F9-BE31-3FD2FA64D57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4" name="正方形/長方形 323">
          <a:extLst>
            <a:ext uri="{FF2B5EF4-FFF2-40B4-BE49-F238E27FC236}">
              <a16:creationId xmlns:a16="http://schemas.microsoft.com/office/drawing/2014/main" id="{2E3CA5B1-A176-49A9-A497-327EEAE5961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5" name="正方形/長方形 324">
          <a:extLst>
            <a:ext uri="{FF2B5EF4-FFF2-40B4-BE49-F238E27FC236}">
              <a16:creationId xmlns:a16="http://schemas.microsoft.com/office/drawing/2014/main" id="{879416D4-4645-4462-9416-E5F59B805CD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6" name="正方形/長方形 325">
          <a:extLst>
            <a:ext uri="{FF2B5EF4-FFF2-40B4-BE49-F238E27FC236}">
              <a16:creationId xmlns:a16="http://schemas.microsoft.com/office/drawing/2014/main" id="{5377E739-A8D5-46C0-B848-6B868B6570A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7" name="正方形/長方形 326">
          <a:extLst>
            <a:ext uri="{FF2B5EF4-FFF2-40B4-BE49-F238E27FC236}">
              <a16:creationId xmlns:a16="http://schemas.microsoft.com/office/drawing/2014/main" id="{138CBE9E-3EF8-4321-9F3D-A99CFB9072B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8" name="正方形/長方形 327">
          <a:extLst>
            <a:ext uri="{FF2B5EF4-FFF2-40B4-BE49-F238E27FC236}">
              <a16:creationId xmlns:a16="http://schemas.microsoft.com/office/drawing/2014/main" id="{06ABDDB1-1F23-4A20-9598-3C18783666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9" name="正方形/長方形 328">
          <a:extLst>
            <a:ext uri="{FF2B5EF4-FFF2-40B4-BE49-F238E27FC236}">
              <a16:creationId xmlns:a16="http://schemas.microsoft.com/office/drawing/2014/main" id="{4922E148-51E5-4385-BE38-5D8E370E4C3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0" name="正方形/長方形 329">
          <a:extLst>
            <a:ext uri="{FF2B5EF4-FFF2-40B4-BE49-F238E27FC236}">
              <a16:creationId xmlns:a16="http://schemas.microsoft.com/office/drawing/2014/main" id="{6C881422-F347-41E6-B120-AE792519812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1" name="正方形/長方形 330">
          <a:extLst>
            <a:ext uri="{FF2B5EF4-FFF2-40B4-BE49-F238E27FC236}">
              <a16:creationId xmlns:a16="http://schemas.microsoft.com/office/drawing/2014/main" id="{0AFF8E5D-3DFD-42B5-A664-AF7ED85D13A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2" name="正方形/長方形 331">
          <a:extLst>
            <a:ext uri="{FF2B5EF4-FFF2-40B4-BE49-F238E27FC236}">
              <a16:creationId xmlns:a16="http://schemas.microsoft.com/office/drawing/2014/main" id="{10AE0E58-81FD-4243-8AC3-FB031F5E170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3" name="正方形/長方形 332">
          <a:extLst>
            <a:ext uri="{FF2B5EF4-FFF2-40B4-BE49-F238E27FC236}">
              <a16:creationId xmlns:a16="http://schemas.microsoft.com/office/drawing/2014/main" id="{8A6001B2-2F94-4FF7-8EFC-D0D0B4D2C53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4" name="正方形/長方形 333">
          <a:extLst>
            <a:ext uri="{FF2B5EF4-FFF2-40B4-BE49-F238E27FC236}">
              <a16:creationId xmlns:a16="http://schemas.microsoft.com/office/drawing/2014/main" id="{6DE5D268-0F3B-4822-95B2-4A909C441A1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5" name="正方形/長方形 334">
          <a:extLst>
            <a:ext uri="{FF2B5EF4-FFF2-40B4-BE49-F238E27FC236}">
              <a16:creationId xmlns:a16="http://schemas.microsoft.com/office/drawing/2014/main" id="{B300D3D8-1AEE-4803-A291-7300BC8E02A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6" name="正方形/長方形 335">
          <a:extLst>
            <a:ext uri="{FF2B5EF4-FFF2-40B4-BE49-F238E27FC236}">
              <a16:creationId xmlns:a16="http://schemas.microsoft.com/office/drawing/2014/main" id="{6C328A02-4E98-41A2-827E-AD28F567340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7" name="正方形/長方形 336">
          <a:extLst>
            <a:ext uri="{FF2B5EF4-FFF2-40B4-BE49-F238E27FC236}">
              <a16:creationId xmlns:a16="http://schemas.microsoft.com/office/drawing/2014/main" id="{FD90C327-8789-43EC-968F-084637E847E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8" name="正方形/長方形 337">
          <a:extLst>
            <a:ext uri="{FF2B5EF4-FFF2-40B4-BE49-F238E27FC236}">
              <a16:creationId xmlns:a16="http://schemas.microsoft.com/office/drawing/2014/main" id="{FB102809-9CAA-4803-84C0-7C459879040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9" name="正方形/長方形 338">
          <a:extLst>
            <a:ext uri="{FF2B5EF4-FFF2-40B4-BE49-F238E27FC236}">
              <a16:creationId xmlns:a16="http://schemas.microsoft.com/office/drawing/2014/main" id="{37D3EF34-82C8-47B2-B5B8-D6BE00B4C8E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40" name="正方形/長方形 339">
          <a:extLst>
            <a:ext uri="{FF2B5EF4-FFF2-40B4-BE49-F238E27FC236}">
              <a16:creationId xmlns:a16="http://schemas.microsoft.com/office/drawing/2014/main" id="{EDD482E7-378D-489D-B8B8-EEAA9ABFAD9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1" name="正方形/長方形 340">
          <a:extLst>
            <a:ext uri="{FF2B5EF4-FFF2-40B4-BE49-F238E27FC236}">
              <a16:creationId xmlns:a16="http://schemas.microsoft.com/office/drawing/2014/main" id="{2B9644C1-B2DC-4524-8CAE-EDC6C246384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2" name="正方形/長方形 341">
          <a:extLst>
            <a:ext uri="{FF2B5EF4-FFF2-40B4-BE49-F238E27FC236}">
              <a16:creationId xmlns:a16="http://schemas.microsoft.com/office/drawing/2014/main" id="{A6B14660-F4FF-4E52-A4A4-E5191BA11EB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3" name="正方形/長方形 342">
          <a:extLst>
            <a:ext uri="{FF2B5EF4-FFF2-40B4-BE49-F238E27FC236}">
              <a16:creationId xmlns:a16="http://schemas.microsoft.com/office/drawing/2014/main" id="{B7CFECDD-A68E-4902-8574-75C9E26D6CC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4" name="正方形/長方形 343">
          <a:extLst>
            <a:ext uri="{FF2B5EF4-FFF2-40B4-BE49-F238E27FC236}">
              <a16:creationId xmlns:a16="http://schemas.microsoft.com/office/drawing/2014/main" id="{D9CC6304-4780-4D2C-AD18-B7DE95FA00D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5" name="正方形/長方形 344">
          <a:extLst>
            <a:ext uri="{FF2B5EF4-FFF2-40B4-BE49-F238E27FC236}">
              <a16:creationId xmlns:a16="http://schemas.microsoft.com/office/drawing/2014/main" id="{F2FBBD08-9569-4D8C-98A8-A4D86B5894E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6" name="正方形/長方形 345">
          <a:extLst>
            <a:ext uri="{FF2B5EF4-FFF2-40B4-BE49-F238E27FC236}">
              <a16:creationId xmlns:a16="http://schemas.microsoft.com/office/drawing/2014/main" id="{92678517-1481-433E-BB7F-CF4832E29B7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7" name="正方形/長方形 346">
          <a:extLst>
            <a:ext uri="{FF2B5EF4-FFF2-40B4-BE49-F238E27FC236}">
              <a16:creationId xmlns:a16="http://schemas.microsoft.com/office/drawing/2014/main" id="{4494C607-2969-4E86-871E-7FD8C62449D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48" name="正方形/長方形 347">
          <a:extLst>
            <a:ext uri="{FF2B5EF4-FFF2-40B4-BE49-F238E27FC236}">
              <a16:creationId xmlns:a16="http://schemas.microsoft.com/office/drawing/2014/main" id="{88FB3B6E-6035-4526-A1D1-1ADE659711E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9" name="正方形/長方形 348">
          <a:extLst>
            <a:ext uri="{FF2B5EF4-FFF2-40B4-BE49-F238E27FC236}">
              <a16:creationId xmlns:a16="http://schemas.microsoft.com/office/drawing/2014/main" id="{849F0306-D44F-4198-9A05-694FC76BD26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50" name="正方形/長方形 349">
          <a:extLst>
            <a:ext uri="{FF2B5EF4-FFF2-40B4-BE49-F238E27FC236}">
              <a16:creationId xmlns:a16="http://schemas.microsoft.com/office/drawing/2014/main" id="{034F0EE3-64A0-43CD-B788-90C6724125F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51" name="正方形/長方形 350">
          <a:extLst>
            <a:ext uri="{FF2B5EF4-FFF2-40B4-BE49-F238E27FC236}">
              <a16:creationId xmlns:a16="http://schemas.microsoft.com/office/drawing/2014/main" id="{FBEFAFA4-8961-4B0A-A6FF-A8D13B05EAD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52" name="正方形/長方形 351">
          <a:extLst>
            <a:ext uri="{FF2B5EF4-FFF2-40B4-BE49-F238E27FC236}">
              <a16:creationId xmlns:a16="http://schemas.microsoft.com/office/drawing/2014/main" id="{C72D2BFF-B907-45EE-9974-FE6735243DF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53" name="正方形/長方形 352">
          <a:extLst>
            <a:ext uri="{FF2B5EF4-FFF2-40B4-BE49-F238E27FC236}">
              <a16:creationId xmlns:a16="http://schemas.microsoft.com/office/drawing/2014/main" id="{EDAA6BE5-EF1B-40CB-8967-F9185932571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54" name="正方形/長方形 353">
          <a:extLst>
            <a:ext uri="{FF2B5EF4-FFF2-40B4-BE49-F238E27FC236}">
              <a16:creationId xmlns:a16="http://schemas.microsoft.com/office/drawing/2014/main" id="{01E2BE45-4139-4CCF-9A62-F7437CF2BCC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5" name="正方形/長方形 354">
          <a:extLst>
            <a:ext uri="{FF2B5EF4-FFF2-40B4-BE49-F238E27FC236}">
              <a16:creationId xmlns:a16="http://schemas.microsoft.com/office/drawing/2014/main" id="{1B59BF2F-89FE-40FC-AEE1-620AB824852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ABDE26C1-EC47-4933-A69D-026C18AD6E8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7" name="直線コネクタ 356">
          <a:extLst>
            <a:ext uri="{FF2B5EF4-FFF2-40B4-BE49-F238E27FC236}">
              <a16:creationId xmlns:a16="http://schemas.microsoft.com/office/drawing/2014/main" id="{13D4015C-2772-451F-9F77-B74D837FB3E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8" name="テキスト ボックス 357">
          <a:extLst>
            <a:ext uri="{FF2B5EF4-FFF2-40B4-BE49-F238E27FC236}">
              <a16:creationId xmlns:a16="http://schemas.microsoft.com/office/drawing/2014/main" id="{A8A73194-1D72-46E0-9BFF-84F561C04A8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9" name="直線コネクタ 358">
          <a:extLst>
            <a:ext uri="{FF2B5EF4-FFF2-40B4-BE49-F238E27FC236}">
              <a16:creationId xmlns:a16="http://schemas.microsoft.com/office/drawing/2014/main" id="{DFA4002E-180B-4199-BDF8-F68049DF783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60" name="テキスト ボックス 359">
          <a:extLst>
            <a:ext uri="{FF2B5EF4-FFF2-40B4-BE49-F238E27FC236}">
              <a16:creationId xmlns:a16="http://schemas.microsoft.com/office/drawing/2014/main" id="{844D2B52-A472-47B4-868E-A7F4197DA91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61" name="直線コネクタ 360">
          <a:extLst>
            <a:ext uri="{FF2B5EF4-FFF2-40B4-BE49-F238E27FC236}">
              <a16:creationId xmlns:a16="http://schemas.microsoft.com/office/drawing/2014/main" id="{623413AF-6E56-48CE-9E96-3057D4068B0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62" name="テキスト ボックス 361">
          <a:extLst>
            <a:ext uri="{FF2B5EF4-FFF2-40B4-BE49-F238E27FC236}">
              <a16:creationId xmlns:a16="http://schemas.microsoft.com/office/drawing/2014/main" id="{C07AF179-64C1-459C-8FB0-805D0718C01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63" name="直線コネクタ 362">
          <a:extLst>
            <a:ext uri="{FF2B5EF4-FFF2-40B4-BE49-F238E27FC236}">
              <a16:creationId xmlns:a16="http://schemas.microsoft.com/office/drawing/2014/main" id="{0F8B48AF-7D41-4DAC-9198-2B2A2742AC6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64" name="テキスト ボックス 363">
          <a:extLst>
            <a:ext uri="{FF2B5EF4-FFF2-40B4-BE49-F238E27FC236}">
              <a16:creationId xmlns:a16="http://schemas.microsoft.com/office/drawing/2014/main" id="{C70D388B-10DC-441F-BAC6-352FEC4924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65" name="直線コネクタ 364">
          <a:extLst>
            <a:ext uri="{FF2B5EF4-FFF2-40B4-BE49-F238E27FC236}">
              <a16:creationId xmlns:a16="http://schemas.microsoft.com/office/drawing/2014/main" id="{FA94F8C1-171A-4D50-B6F1-F3A197F67ED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66" name="テキスト ボックス 365">
          <a:extLst>
            <a:ext uri="{FF2B5EF4-FFF2-40B4-BE49-F238E27FC236}">
              <a16:creationId xmlns:a16="http://schemas.microsoft.com/office/drawing/2014/main" id="{5F821280-3B06-4C02-9386-AA32FA81052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7" name="直線コネクタ 366">
          <a:extLst>
            <a:ext uri="{FF2B5EF4-FFF2-40B4-BE49-F238E27FC236}">
              <a16:creationId xmlns:a16="http://schemas.microsoft.com/office/drawing/2014/main" id="{E6766FA8-ABAB-496E-BC0F-65369B29497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8" name="テキスト ボックス 367">
          <a:extLst>
            <a:ext uri="{FF2B5EF4-FFF2-40B4-BE49-F238E27FC236}">
              <a16:creationId xmlns:a16="http://schemas.microsoft.com/office/drawing/2014/main" id="{AD7137BB-EE85-40FF-B9B5-57E0235FEE1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9" name="直線コネクタ 368">
          <a:extLst>
            <a:ext uri="{FF2B5EF4-FFF2-40B4-BE49-F238E27FC236}">
              <a16:creationId xmlns:a16="http://schemas.microsoft.com/office/drawing/2014/main" id="{D7EA63D3-D232-4BDD-A21C-E62A87230C2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70" name="テキスト ボックス 369">
          <a:extLst>
            <a:ext uri="{FF2B5EF4-FFF2-40B4-BE49-F238E27FC236}">
              <a16:creationId xmlns:a16="http://schemas.microsoft.com/office/drawing/2014/main" id="{0FA5CF6C-4DF4-4247-BF20-5776BA00AD5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71" name="直線コネクタ 370">
          <a:extLst>
            <a:ext uri="{FF2B5EF4-FFF2-40B4-BE49-F238E27FC236}">
              <a16:creationId xmlns:a16="http://schemas.microsoft.com/office/drawing/2014/main" id="{5A075DEA-527E-4F41-8BDE-483E996BCF1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2" name="【庁舎】&#10;有形固定資産減価償却率グラフ枠">
          <a:extLst>
            <a:ext uri="{FF2B5EF4-FFF2-40B4-BE49-F238E27FC236}">
              <a16:creationId xmlns:a16="http://schemas.microsoft.com/office/drawing/2014/main" id="{CE86A2D1-0977-42FD-8373-CB99EACF1FD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373" name="直線コネクタ 372">
          <a:extLst>
            <a:ext uri="{FF2B5EF4-FFF2-40B4-BE49-F238E27FC236}">
              <a16:creationId xmlns:a16="http://schemas.microsoft.com/office/drawing/2014/main" id="{E56674D3-9EDA-4852-AED6-82015C6F2E46}"/>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74" name="【庁舎】&#10;有形固定資産減価償却率最小値テキスト">
          <a:extLst>
            <a:ext uri="{FF2B5EF4-FFF2-40B4-BE49-F238E27FC236}">
              <a16:creationId xmlns:a16="http://schemas.microsoft.com/office/drawing/2014/main" id="{8DACD597-1A5F-48B8-8DEA-227B896B307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75" name="直線コネクタ 374">
          <a:extLst>
            <a:ext uri="{FF2B5EF4-FFF2-40B4-BE49-F238E27FC236}">
              <a16:creationId xmlns:a16="http://schemas.microsoft.com/office/drawing/2014/main" id="{55407C3B-526B-439A-98DE-23D817FB7BD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376" name="【庁舎】&#10;有形固定資産減価償却率最大値テキスト">
          <a:extLst>
            <a:ext uri="{FF2B5EF4-FFF2-40B4-BE49-F238E27FC236}">
              <a16:creationId xmlns:a16="http://schemas.microsoft.com/office/drawing/2014/main" id="{E24B35D2-BEB6-4EF2-95E4-09711F844B5E}"/>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377" name="直線コネクタ 376">
          <a:extLst>
            <a:ext uri="{FF2B5EF4-FFF2-40B4-BE49-F238E27FC236}">
              <a16:creationId xmlns:a16="http://schemas.microsoft.com/office/drawing/2014/main" id="{862C5861-B263-4D82-A9FD-6F267EEBEE8B}"/>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378" name="【庁舎】&#10;有形固定資産減価償却率平均値テキスト">
          <a:extLst>
            <a:ext uri="{FF2B5EF4-FFF2-40B4-BE49-F238E27FC236}">
              <a16:creationId xmlns:a16="http://schemas.microsoft.com/office/drawing/2014/main" id="{E581E545-040E-49FF-83B8-81F595DC3924}"/>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379" name="フローチャート: 判断 378">
          <a:extLst>
            <a:ext uri="{FF2B5EF4-FFF2-40B4-BE49-F238E27FC236}">
              <a16:creationId xmlns:a16="http://schemas.microsoft.com/office/drawing/2014/main" id="{60A1377C-C181-49E7-A5F0-F5972F187047}"/>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380" name="フローチャート: 判断 379">
          <a:extLst>
            <a:ext uri="{FF2B5EF4-FFF2-40B4-BE49-F238E27FC236}">
              <a16:creationId xmlns:a16="http://schemas.microsoft.com/office/drawing/2014/main" id="{DC054483-3BE7-4B78-8759-C4EA73A4C93A}"/>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381" name="フローチャート: 判断 380">
          <a:extLst>
            <a:ext uri="{FF2B5EF4-FFF2-40B4-BE49-F238E27FC236}">
              <a16:creationId xmlns:a16="http://schemas.microsoft.com/office/drawing/2014/main" id="{C994C7DC-0C66-4262-B195-F4C0F20AFEFC}"/>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382" name="フローチャート: 判断 381">
          <a:extLst>
            <a:ext uri="{FF2B5EF4-FFF2-40B4-BE49-F238E27FC236}">
              <a16:creationId xmlns:a16="http://schemas.microsoft.com/office/drawing/2014/main" id="{0B94AD9D-B5A2-452B-8859-6DD834297088}"/>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383" name="フローチャート: 判断 382">
          <a:extLst>
            <a:ext uri="{FF2B5EF4-FFF2-40B4-BE49-F238E27FC236}">
              <a16:creationId xmlns:a16="http://schemas.microsoft.com/office/drawing/2014/main" id="{0B4DCDB2-2EE7-48CF-BC40-89BA726A8514}"/>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87882456-1405-4934-A71D-EB7A62A9A2A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DAF36224-BC0D-46F3-926B-CF6D1099497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7C25AFDD-7157-42D1-AD6D-821291BBDBD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4AB2E6F0-78D0-42F7-A3FF-BEFC084114D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376020BD-8CD8-4A63-A9B2-F0E3A7F7A12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165826</xdr:rowOff>
    </xdr:from>
    <xdr:to>
      <xdr:col>85</xdr:col>
      <xdr:colOff>177800</xdr:colOff>
      <xdr:row>105</xdr:row>
      <xdr:rowOff>95976</xdr:rowOff>
    </xdr:to>
    <xdr:sp macro="" textlink="">
      <xdr:nvSpPr>
        <xdr:cNvPr id="389" name="楕円 388">
          <a:extLst>
            <a:ext uri="{FF2B5EF4-FFF2-40B4-BE49-F238E27FC236}">
              <a16:creationId xmlns:a16="http://schemas.microsoft.com/office/drawing/2014/main" id="{A2A047BA-B30D-405D-BB5D-3232B16A87D7}"/>
            </a:ext>
          </a:extLst>
        </xdr:cNvPr>
        <xdr:cNvSpPr/>
      </xdr:nvSpPr>
      <xdr:spPr>
        <a:xfrm>
          <a:off x="162687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144253</xdr:rowOff>
    </xdr:from>
    <xdr:ext cx="405111" cy="259045"/>
    <xdr:sp macro="" textlink="">
      <xdr:nvSpPr>
        <xdr:cNvPr id="390" name="【庁舎】&#10;有形固定資産減価償却率該当値テキスト">
          <a:extLst>
            <a:ext uri="{FF2B5EF4-FFF2-40B4-BE49-F238E27FC236}">
              <a16:creationId xmlns:a16="http://schemas.microsoft.com/office/drawing/2014/main" id="{C4C592ED-CB3A-47AA-A7A7-30A110078072}"/>
            </a:ext>
          </a:extLst>
        </xdr:cNvPr>
        <xdr:cNvSpPr txBox="1"/>
      </xdr:nvSpPr>
      <xdr:spPr>
        <a:xfrm>
          <a:off x="16357600"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120106</xdr:rowOff>
    </xdr:from>
    <xdr:to>
      <xdr:col>81</xdr:col>
      <xdr:colOff>101600</xdr:colOff>
      <xdr:row>105</xdr:row>
      <xdr:rowOff>50256</xdr:rowOff>
    </xdr:to>
    <xdr:sp macro="" textlink="">
      <xdr:nvSpPr>
        <xdr:cNvPr id="391" name="楕円 390">
          <a:extLst>
            <a:ext uri="{FF2B5EF4-FFF2-40B4-BE49-F238E27FC236}">
              <a16:creationId xmlns:a16="http://schemas.microsoft.com/office/drawing/2014/main" id="{E4733606-341C-43C0-84F2-AAF4DACD5789}"/>
            </a:ext>
          </a:extLst>
        </xdr:cNvPr>
        <xdr:cNvSpPr/>
      </xdr:nvSpPr>
      <xdr:spPr>
        <a:xfrm>
          <a:off x="15430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170906</xdr:rowOff>
    </xdr:from>
    <xdr:to>
      <xdr:col>85</xdr:col>
      <xdr:colOff>127000</xdr:colOff>
      <xdr:row>105</xdr:row>
      <xdr:rowOff>45176</xdr:rowOff>
    </xdr:to>
    <xdr:cxnSp macro="">
      <xdr:nvCxnSpPr>
        <xdr:cNvPr id="392" name="直線コネクタ 391">
          <a:extLst>
            <a:ext uri="{FF2B5EF4-FFF2-40B4-BE49-F238E27FC236}">
              <a16:creationId xmlns:a16="http://schemas.microsoft.com/office/drawing/2014/main" id="{921E30D0-2A5E-4EC6-BD27-B12A9B66C485}"/>
            </a:ext>
          </a:extLst>
        </xdr:cNvPr>
        <xdr:cNvCxnSpPr/>
      </xdr:nvCxnSpPr>
      <xdr:spPr>
        <a:xfrm>
          <a:off x="15481300" y="180017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40095</xdr:rowOff>
    </xdr:from>
    <xdr:to>
      <xdr:col>76</xdr:col>
      <xdr:colOff>165100</xdr:colOff>
      <xdr:row>106</xdr:row>
      <xdr:rowOff>141695</xdr:rowOff>
    </xdr:to>
    <xdr:sp macro="" textlink="">
      <xdr:nvSpPr>
        <xdr:cNvPr id="393" name="楕円 392">
          <a:extLst>
            <a:ext uri="{FF2B5EF4-FFF2-40B4-BE49-F238E27FC236}">
              <a16:creationId xmlns:a16="http://schemas.microsoft.com/office/drawing/2014/main" id="{5EB980B1-236D-4A94-B97C-B452640A23E0}"/>
            </a:ext>
          </a:extLst>
        </xdr:cNvPr>
        <xdr:cNvSpPr/>
      </xdr:nvSpPr>
      <xdr:spPr>
        <a:xfrm>
          <a:off x="14541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170906</xdr:rowOff>
    </xdr:from>
    <xdr:to>
      <xdr:col>81</xdr:col>
      <xdr:colOff>50800</xdr:colOff>
      <xdr:row>106</xdr:row>
      <xdr:rowOff>90895</xdr:rowOff>
    </xdr:to>
    <xdr:cxnSp macro="">
      <xdr:nvCxnSpPr>
        <xdr:cNvPr id="394" name="直線コネクタ 393">
          <a:extLst>
            <a:ext uri="{FF2B5EF4-FFF2-40B4-BE49-F238E27FC236}">
              <a16:creationId xmlns:a16="http://schemas.microsoft.com/office/drawing/2014/main" id="{D3029213-7992-42DB-A694-7F8205AE15AC}"/>
            </a:ext>
          </a:extLst>
        </xdr:cNvPr>
        <xdr:cNvCxnSpPr/>
      </xdr:nvCxnSpPr>
      <xdr:spPr>
        <a:xfrm flipV="1">
          <a:off x="14592300" y="18001706"/>
          <a:ext cx="8890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2539</xdr:rowOff>
    </xdr:from>
    <xdr:to>
      <xdr:col>72</xdr:col>
      <xdr:colOff>38100</xdr:colOff>
      <xdr:row>106</xdr:row>
      <xdr:rowOff>104139</xdr:rowOff>
    </xdr:to>
    <xdr:sp macro="" textlink="">
      <xdr:nvSpPr>
        <xdr:cNvPr id="395" name="楕円 394">
          <a:extLst>
            <a:ext uri="{FF2B5EF4-FFF2-40B4-BE49-F238E27FC236}">
              <a16:creationId xmlns:a16="http://schemas.microsoft.com/office/drawing/2014/main" id="{6C332762-6194-4176-ACBE-26FE5B6EDEC2}"/>
            </a:ext>
          </a:extLst>
        </xdr:cNvPr>
        <xdr:cNvSpPr/>
      </xdr:nvSpPr>
      <xdr:spPr>
        <a:xfrm>
          <a:off x="1365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53339</xdr:rowOff>
    </xdr:from>
    <xdr:to>
      <xdr:col>76</xdr:col>
      <xdr:colOff>114300</xdr:colOff>
      <xdr:row>106</xdr:row>
      <xdr:rowOff>90895</xdr:rowOff>
    </xdr:to>
    <xdr:cxnSp macro="">
      <xdr:nvCxnSpPr>
        <xdr:cNvPr id="396" name="直線コネクタ 395">
          <a:extLst>
            <a:ext uri="{FF2B5EF4-FFF2-40B4-BE49-F238E27FC236}">
              <a16:creationId xmlns:a16="http://schemas.microsoft.com/office/drawing/2014/main" id="{0522B55F-6599-4DD6-9CD4-DCD50CA44C0C}"/>
            </a:ext>
          </a:extLst>
        </xdr:cNvPr>
        <xdr:cNvCxnSpPr/>
      </xdr:nvCxnSpPr>
      <xdr:spPr>
        <a:xfrm>
          <a:off x="13703300" y="1822703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138068</xdr:rowOff>
    </xdr:from>
    <xdr:to>
      <xdr:col>67</xdr:col>
      <xdr:colOff>101600</xdr:colOff>
      <xdr:row>106</xdr:row>
      <xdr:rowOff>68218</xdr:rowOff>
    </xdr:to>
    <xdr:sp macro="" textlink="">
      <xdr:nvSpPr>
        <xdr:cNvPr id="397" name="楕円 396">
          <a:extLst>
            <a:ext uri="{FF2B5EF4-FFF2-40B4-BE49-F238E27FC236}">
              <a16:creationId xmlns:a16="http://schemas.microsoft.com/office/drawing/2014/main" id="{7C5E83E6-169E-4667-A94F-C2375A345202}"/>
            </a:ext>
          </a:extLst>
        </xdr:cNvPr>
        <xdr:cNvSpPr/>
      </xdr:nvSpPr>
      <xdr:spPr>
        <a:xfrm>
          <a:off x="12763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17418</xdr:rowOff>
    </xdr:from>
    <xdr:to>
      <xdr:col>71</xdr:col>
      <xdr:colOff>177800</xdr:colOff>
      <xdr:row>106</xdr:row>
      <xdr:rowOff>53339</xdr:rowOff>
    </xdr:to>
    <xdr:cxnSp macro="">
      <xdr:nvCxnSpPr>
        <xdr:cNvPr id="398" name="直線コネクタ 397">
          <a:extLst>
            <a:ext uri="{FF2B5EF4-FFF2-40B4-BE49-F238E27FC236}">
              <a16:creationId xmlns:a16="http://schemas.microsoft.com/office/drawing/2014/main" id="{C5FC1A55-A7B1-4AB0-9E8C-15F04466CC0A}"/>
            </a:ext>
          </a:extLst>
        </xdr:cNvPr>
        <xdr:cNvCxnSpPr/>
      </xdr:nvCxnSpPr>
      <xdr:spPr>
        <a:xfrm>
          <a:off x="12814300" y="181911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399" name="n_1aveValue【庁舎】&#10;有形固定資産減価償却率">
          <a:extLst>
            <a:ext uri="{FF2B5EF4-FFF2-40B4-BE49-F238E27FC236}">
              <a16:creationId xmlns:a16="http://schemas.microsoft.com/office/drawing/2014/main" id="{0D660B1D-4F4A-4D73-A800-4A1CC53453FF}"/>
            </a:ext>
          </a:extLst>
        </xdr:cNvPr>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400" name="n_2aveValue【庁舎】&#10;有形固定資産減価償却率">
          <a:extLst>
            <a:ext uri="{FF2B5EF4-FFF2-40B4-BE49-F238E27FC236}">
              <a16:creationId xmlns:a16="http://schemas.microsoft.com/office/drawing/2014/main" id="{06D6DD15-518B-4F43-88F3-7BE706279C67}"/>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401" name="n_3aveValue【庁舎】&#10;有形固定資産減価償却率">
          <a:extLst>
            <a:ext uri="{FF2B5EF4-FFF2-40B4-BE49-F238E27FC236}">
              <a16:creationId xmlns:a16="http://schemas.microsoft.com/office/drawing/2014/main" id="{294840BB-5305-43A6-A8DF-DCBD51B042FB}"/>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402" name="n_4aveValue【庁舎】&#10;有形固定資産減価償却率">
          <a:extLst>
            <a:ext uri="{FF2B5EF4-FFF2-40B4-BE49-F238E27FC236}">
              <a16:creationId xmlns:a16="http://schemas.microsoft.com/office/drawing/2014/main" id="{35C82A80-75D3-4D82-8CAD-369FCD3BDB1C}"/>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66783</xdr:rowOff>
    </xdr:from>
    <xdr:ext cx="405111" cy="259045"/>
    <xdr:sp macro="" textlink="">
      <xdr:nvSpPr>
        <xdr:cNvPr id="403" name="n_1mainValue【庁舎】&#10;有形固定資産減価償却率">
          <a:extLst>
            <a:ext uri="{FF2B5EF4-FFF2-40B4-BE49-F238E27FC236}">
              <a16:creationId xmlns:a16="http://schemas.microsoft.com/office/drawing/2014/main" id="{769D4E8D-3FB5-49F4-9F9F-7B6D1773624C}"/>
            </a:ext>
          </a:extLst>
        </xdr:cNvPr>
        <xdr:cNvSpPr txBox="1"/>
      </xdr:nvSpPr>
      <xdr:spPr>
        <a:xfrm>
          <a:off x="152660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132822</xdr:rowOff>
    </xdr:from>
    <xdr:ext cx="405111" cy="259045"/>
    <xdr:sp macro="" textlink="">
      <xdr:nvSpPr>
        <xdr:cNvPr id="404" name="n_2mainValue【庁舎】&#10;有形固定資産減価償却率">
          <a:extLst>
            <a:ext uri="{FF2B5EF4-FFF2-40B4-BE49-F238E27FC236}">
              <a16:creationId xmlns:a16="http://schemas.microsoft.com/office/drawing/2014/main" id="{8F0D1E3B-FCCB-4105-8A55-2CF197A869F1}"/>
            </a:ext>
          </a:extLst>
        </xdr:cNvPr>
        <xdr:cNvSpPr txBox="1"/>
      </xdr:nvSpPr>
      <xdr:spPr>
        <a:xfrm>
          <a:off x="143897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95266</xdr:rowOff>
    </xdr:from>
    <xdr:ext cx="405111" cy="259045"/>
    <xdr:sp macro="" textlink="">
      <xdr:nvSpPr>
        <xdr:cNvPr id="405" name="n_3mainValue【庁舎】&#10;有形固定資産減価償却率">
          <a:extLst>
            <a:ext uri="{FF2B5EF4-FFF2-40B4-BE49-F238E27FC236}">
              <a16:creationId xmlns:a16="http://schemas.microsoft.com/office/drawing/2014/main" id="{CB97FBD2-43AD-4F06-A33C-7874D87D0880}"/>
            </a:ext>
          </a:extLst>
        </xdr:cNvPr>
        <xdr:cNvSpPr txBox="1"/>
      </xdr:nvSpPr>
      <xdr:spPr>
        <a:xfrm>
          <a:off x="13500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59345</xdr:rowOff>
    </xdr:from>
    <xdr:ext cx="405111" cy="259045"/>
    <xdr:sp macro="" textlink="">
      <xdr:nvSpPr>
        <xdr:cNvPr id="406" name="n_4mainValue【庁舎】&#10;有形固定資産減価償却率">
          <a:extLst>
            <a:ext uri="{FF2B5EF4-FFF2-40B4-BE49-F238E27FC236}">
              <a16:creationId xmlns:a16="http://schemas.microsoft.com/office/drawing/2014/main" id="{BCFAE4D7-A3CF-457B-BB3F-F81464B6DD0B}"/>
            </a:ext>
          </a:extLst>
        </xdr:cNvPr>
        <xdr:cNvSpPr txBox="1"/>
      </xdr:nvSpPr>
      <xdr:spPr>
        <a:xfrm>
          <a:off x="126117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7" name="正方形/長方形 406">
          <a:extLst>
            <a:ext uri="{FF2B5EF4-FFF2-40B4-BE49-F238E27FC236}">
              <a16:creationId xmlns:a16="http://schemas.microsoft.com/office/drawing/2014/main" id="{04EF90B8-A5C8-4436-ACBF-DDE6E9C3AE5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8" name="正方形/長方形 407">
          <a:extLst>
            <a:ext uri="{FF2B5EF4-FFF2-40B4-BE49-F238E27FC236}">
              <a16:creationId xmlns:a16="http://schemas.microsoft.com/office/drawing/2014/main" id="{B2D0E940-AF67-4AE3-A8CF-CAF66BE3A18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9" name="正方形/長方形 408">
          <a:extLst>
            <a:ext uri="{FF2B5EF4-FFF2-40B4-BE49-F238E27FC236}">
              <a16:creationId xmlns:a16="http://schemas.microsoft.com/office/drawing/2014/main" id="{FABBF703-61CF-4828-BC58-2ED79240210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0" name="正方形/長方形 409">
          <a:extLst>
            <a:ext uri="{FF2B5EF4-FFF2-40B4-BE49-F238E27FC236}">
              <a16:creationId xmlns:a16="http://schemas.microsoft.com/office/drawing/2014/main" id="{108EAB3E-D097-4EF4-8A3B-E2DE91AC93E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1" name="正方形/長方形 410">
          <a:extLst>
            <a:ext uri="{FF2B5EF4-FFF2-40B4-BE49-F238E27FC236}">
              <a16:creationId xmlns:a16="http://schemas.microsoft.com/office/drawing/2014/main" id="{53E0D0A2-F8C2-4BF6-ADD4-EB48A77E587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2" name="正方形/長方形 411">
          <a:extLst>
            <a:ext uri="{FF2B5EF4-FFF2-40B4-BE49-F238E27FC236}">
              <a16:creationId xmlns:a16="http://schemas.microsoft.com/office/drawing/2014/main" id="{1F4A533F-2651-4C2F-AB64-1C8BF264941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3" name="正方形/長方形 412">
          <a:extLst>
            <a:ext uri="{FF2B5EF4-FFF2-40B4-BE49-F238E27FC236}">
              <a16:creationId xmlns:a16="http://schemas.microsoft.com/office/drawing/2014/main" id="{0F975941-DF84-4317-9CE1-5FB380D39F3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4" name="正方形/長方形 413">
          <a:extLst>
            <a:ext uri="{FF2B5EF4-FFF2-40B4-BE49-F238E27FC236}">
              <a16:creationId xmlns:a16="http://schemas.microsoft.com/office/drawing/2014/main" id="{BD9B9A19-1CCE-481E-B21C-F99C71C7F6B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5" name="テキスト ボックス 414">
          <a:extLst>
            <a:ext uri="{FF2B5EF4-FFF2-40B4-BE49-F238E27FC236}">
              <a16:creationId xmlns:a16="http://schemas.microsoft.com/office/drawing/2014/main" id="{55469A29-B5FC-4E68-8FF7-E3D0CC78346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6" name="直線コネクタ 415">
          <a:extLst>
            <a:ext uri="{FF2B5EF4-FFF2-40B4-BE49-F238E27FC236}">
              <a16:creationId xmlns:a16="http://schemas.microsoft.com/office/drawing/2014/main" id="{6F88AF3A-C1E1-4EFF-8BCF-9E5A2D81CA7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17" name="直線コネクタ 416">
          <a:extLst>
            <a:ext uri="{FF2B5EF4-FFF2-40B4-BE49-F238E27FC236}">
              <a16:creationId xmlns:a16="http://schemas.microsoft.com/office/drawing/2014/main" id="{E77A0456-30BE-49D5-AF2F-86A61CF0BF5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8" name="テキスト ボックス 417">
          <a:extLst>
            <a:ext uri="{FF2B5EF4-FFF2-40B4-BE49-F238E27FC236}">
              <a16:creationId xmlns:a16="http://schemas.microsoft.com/office/drawing/2014/main" id="{05C78E45-530D-45A8-A48E-66513C90B5A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9" name="直線コネクタ 418">
          <a:extLst>
            <a:ext uri="{FF2B5EF4-FFF2-40B4-BE49-F238E27FC236}">
              <a16:creationId xmlns:a16="http://schemas.microsoft.com/office/drawing/2014/main" id="{81E1E216-F1B6-465F-8C18-A38AA98B634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20" name="テキスト ボックス 419">
          <a:extLst>
            <a:ext uri="{FF2B5EF4-FFF2-40B4-BE49-F238E27FC236}">
              <a16:creationId xmlns:a16="http://schemas.microsoft.com/office/drawing/2014/main" id="{EE0F9023-F771-4DB0-A670-312C7A66712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21" name="直線コネクタ 420">
          <a:extLst>
            <a:ext uri="{FF2B5EF4-FFF2-40B4-BE49-F238E27FC236}">
              <a16:creationId xmlns:a16="http://schemas.microsoft.com/office/drawing/2014/main" id="{CA5B014C-5CB3-4F86-8BBF-198CB7D4195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22" name="テキスト ボックス 421">
          <a:extLst>
            <a:ext uri="{FF2B5EF4-FFF2-40B4-BE49-F238E27FC236}">
              <a16:creationId xmlns:a16="http://schemas.microsoft.com/office/drawing/2014/main" id="{2E36A4D8-BE3C-46E6-BE19-0E5815CC871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23" name="直線コネクタ 422">
          <a:extLst>
            <a:ext uri="{FF2B5EF4-FFF2-40B4-BE49-F238E27FC236}">
              <a16:creationId xmlns:a16="http://schemas.microsoft.com/office/drawing/2014/main" id="{E0749F2B-71D0-44BD-836C-604556946BE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24" name="テキスト ボックス 423">
          <a:extLst>
            <a:ext uri="{FF2B5EF4-FFF2-40B4-BE49-F238E27FC236}">
              <a16:creationId xmlns:a16="http://schemas.microsoft.com/office/drawing/2014/main" id="{4CF7F3F7-A287-4041-8EE1-42B9A79EE0E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25" name="直線コネクタ 424">
          <a:extLst>
            <a:ext uri="{FF2B5EF4-FFF2-40B4-BE49-F238E27FC236}">
              <a16:creationId xmlns:a16="http://schemas.microsoft.com/office/drawing/2014/main" id="{94C27DBA-7821-4672-B2B0-975E9422A09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26" name="テキスト ボックス 425">
          <a:extLst>
            <a:ext uri="{FF2B5EF4-FFF2-40B4-BE49-F238E27FC236}">
              <a16:creationId xmlns:a16="http://schemas.microsoft.com/office/drawing/2014/main" id="{2299CEF7-94B0-445B-8433-CF4B87BFC9C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7" name="直線コネクタ 426">
          <a:extLst>
            <a:ext uri="{FF2B5EF4-FFF2-40B4-BE49-F238E27FC236}">
              <a16:creationId xmlns:a16="http://schemas.microsoft.com/office/drawing/2014/main" id="{D3EA4351-698E-4D70-B614-2134DFB2185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id="{033A2DB1-5266-4116-A003-39A30D3F5F2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9" name="【庁舎】&#10;一人当たり面積グラフ枠">
          <a:extLst>
            <a:ext uri="{FF2B5EF4-FFF2-40B4-BE49-F238E27FC236}">
              <a16:creationId xmlns:a16="http://schemas.microsoft.com/office/drawing/2014/main" id="{E49442E8-449C-4A53-84F2-C28DBF51C84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430" name="直線コネクタ 429">
          <a:extLst>
            <a:ext uri="{FF2B5EF4-FFF2-40B4-BE49-F238E27FC236}">
              <a16:creationId xmlns:a16="http://schemas.microsoft.com/office/drawing/2014/main" id="{E515937D-0733-4FB4-B54E-74A6281B6D67}"/>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431" name="【庁舎】&#10;一人当たり面積最小値テキスト">
          <a:extLst>
            <a:ext uri="{FF2B5EF4-FFF2-40B4-BE49-F238E27FC236}">
              <a16:creationId xmlns:a16="http://schemas.microsoft.com/office/drawing/2014/main" id="{991EF99B-7AF3-4C7E-ACEE-21FCCCC89396}"/>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432" name="直線コネクタ 431">
          <a:extLst>
            <a:ext uri="{FF2B5EF4-FFF2-40B4-BE49-F238E27FC236}">
              <a16:creationId xmlns:a16="http://schemas.microsoft.com/office/drawing/2014/main" id="{C1C36674-538B-4517-9418-0DC26D3E3165}"/>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433" name="【庁舎】&#10;一人当たり面積最大値テキスト">
          <a:extLst>
            <a:ext uri="{FF2B5EF4-FFF2-40B4-BE49-F238E27FC236}">
              <a16:creationId xmlns:a16="http://schemas.microsoft.com/office/drawing/2014/main" id="{6689E64D-8DFC-439F-9647-4E5329C5EBCB}"/>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434" name="直線コネクタ 433">
          <a:extLst>
            <a:ext uri="{FF2B5EF4-FFF2-40B4-BE49-F238E27FC236}">
              <a16:creationId xmlns:a16="http://schemas.microsoft.com/office/drawing/2014/main" id="{491AEE2D-554F-4AEC-9C74-07DFCE8937C1}"/>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435" name="【庁舎】&#10;一人当たり面積平均値テキスト">
          <a:extLst>
            <a:ext uri="{FF2B5EF4-FFF2-40B4-BE49-F238E27FC236}">
              <a16:creationId xmlns:a16="http://schemas.microsoft.com/office/drawing/2014/main" id="{6AE4CE5F-A78E-4F7A-A0E3-C57FC48D0FCE}"/>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436" name="フローチャート: 判断 435">
          <a:extLst>
            <a:ext uri="{FF2B5EF4-FFF2-40B4-BE49-F238E27FC236}">
              <a16:creationId xmlns:a16="http://schemas.microsoft.com/office/drawing/2014/main" id="{30EBE659-462E-4931-B9A4-708275B1618A}"/>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437" name="フローチャート: 判断 436">
          <a:extLst>
            <a:ext uri="{FF2B5EF4-FFF2-40B4-BE49-F238E27FC236}">
              <a16:creationId xmlns:a16="http://schemas.microsoft.com/office/drawing/2014/main" id="{4D55691F-1D1E-4402-8DA9-402DE6BAF94C}"/>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438" name="フローチャート: 判断 437">
          <a:extLst>
            <a:ext uri="{FF2B5EF4-FFF2-40B4-BE49-F238E27FC236}">
              <a16:creationId xmlns:a16="http://schemas.microsoft.com/office/drawing/2014/main" id="{78798732-D1F0-478B-93FD-1D1EBA6D078E}"/>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439" name="フローチャート: 判断 438">
          <a:extLst>
            <a:ext uri="{FF2B5EF4-FFF2-40B4-BE49-F238E27FC236}">
              <a16:creationId xmlns:a16="http://schemas.microsoft.com/office/drawing/2014/main" id="{110D1F16-FD44-4F2F-8C3E-1654D0A8C3BE}"/>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440" name="フローチャート: 判断 439">
          <a:extLst>
            <a:ext uri="{FF2B5EF4-FFF2-40B4-BE49-F238E27FC236}">
              <a16:creationId xmlns:a16="http://schemas.microsoft.com/office/drawing/2014/main" id="{94D8F021-FFAC-43DC-ABEF-6D3F620EC3B2}"/>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DD67E877-2280-49CA-8BFB-C6A9D556993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1132284-8552-44E3-8C1E-24876E5CF2F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335EEF3-ABD8-4391-B3F6-B353CCD53FE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DD54E1A5-6F9C-4039-AB28-EEDC0419A02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10A061B8-2AFB-4BAF-BA7F-36160AB6073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98171</xdr:rowOff>
    </xdr:from>
    <xdr:to>
      <xdr:col>116</xdr:col>
      <xdr:colOff>114300</xdr:colOff>
      <xdr:row>108</xdr:row>
      <xdr:rowOff>28321</xdr:rowOff>
    </xdr:to>
    <xdr:sp macro="" textlink="">
      <xdr:nvSpPr>
        <xdr:cNvPr id="446" name="楕円 445">
          <a:extLst>
            <a:ext uri="{FF2B5EF4-FFF2-40B4-BE49-F238E27FC236}">
              <a16:creationId xmlns:a16="http://schemas.microsoft.com/office/drawing/2014/main" id="{BB02AABB-0A8D-438C-BC92-9399353FA521}"/>
            </a:ext>
          </a:extLst>
        </xdr:cNvPr>
        <xdr:cNvSpPr/>
      </xdr:nvSpPr>
      <xdr:spPr>
        <a:xfrm>
          <a:off x="22110700" y="184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13098</xdr:rowOff>
    </xdr:from>
    <xdr:ext cx="469744" cy="259045"/>
    <xdr:sp macro="" textlink="">
      <xdr:nvSpPr>
        <xdr:cNvPr id="447" name="【庁舎】&#10;一人当たり面積該当値テキスト">
          <a:extLst>
            <a:ext uri="{FF2B5EF4-FFF2-40B4-BE49-F238E27FC236}">
              <a16:creationId xmlns:a16="http://schemas.microsoft.com/office/drawing/2014/main" id="{DEAA7DDD-180F-4454-B14C-EFD912B7EA28}"/>
            </a:ext>
          </a:extLst>
        </xdr:cNvPr>
        <xdr:cNvSpPr txBox="1"/>
      </xdr:nvSpPr>
      <xdr:spPr>
        <a:xfrm>
          <a:off x="22199600" y="1835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102363</xdr:rowOff>
    </xdr:from>
    <xdr:to>
      <xdr:col>112</xdr:col>
      <xdr:colOff>38100</xdr:colOff>
      <xdr:row>108</xdr:row>
      <xdr:rowOff>32513</xdr:rowOff>
    </xdr:to>
    <xdr:sp macro="" textlink="">
      <xdr:nvSpPr>
        <xdr:cNvPr id="448" name="楕円 447">
          <a:extLst>
            <a:ext uri="{FF2B5EF4-FFF2-40B4-BE49-F238E27FC236}">
              <a16:creationId xmlns:a16="http://schemas.microsoft.com/office/drawing/2014/main" id="{323B3140-D70C-4C77-A441-491A4E46E649}"/>
            </a:ext>
          </a:extLst>
        </xdr:cNvPr>
        <xdr:cNvSpPr/>
      </xdr:nvSpPr>
      <xdr:spPr>
        <a:xfrm>
          <a:off x="21272500" y="184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148971</xdr:rowOff>
    </xdr:from>
    <xdr:to>
      <xdr:col>116</xdr:col>
      <xdr:colOff>63500</xdr:colOff>
      <xdr:row>107</xdr:row>
      <xdr:rowOff>153163</xdr:rowOff>
    </xdr:to>
    <xdr:cxnSp macro="">
      <xdr:nvCxnSpPr>
        <xdr:cNvPr id="449" name="直線コネクタ 448">
          <a:extLst>
            <a:ext uri="{FF2B5EF4-FFF2-40B4-BE49-F238E27FC236}">
              <a16:creationId xmlns:a16="http://schemas.microsoft.com/office/drawing/2014/main" id="{DFE00490-C23A-497F-A11E-C77839B3BCE9}"/>
            </a:ext>
          </a:extLst>
        </xdr:cNvPr>
        <xdr:cNvCxnSpPr/>
      </xdr:nvCxnSpPr>
      <xdr:spPr>
        <a:xfrm flipV="1">
          <a:off x="21323300" y="18494121"/>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106172</xdr:rowOff>
    </xdr:from>
    <xdr:to>
      <xdr:col>107</xdr:col>
      <xdr:colOff>101600</xdr:colOff>
      <xdr:row>108</xdr:row>
      <xdr:rowOff>36322</xdr:rowOff>
    </xdr:to>
    <xdr:sp macro="" textlink="">
      <xdr:nvSpPr>
        <xdr:cNvPr id="450" name="楕円 449">
          <a:extLst>
            <a:ext uri="{FF2B5EF4-FFF2-40B4-BE49-F238E27FC236}">
              <a16:creationId xmlns:a16="http://schemas.microsoft.com/office/drawing/2014/main" id="{71D11C13-C8BD-440C-B6B5-1AB7FBC35708}"/>
            </a:ext>
          </a:extLst>
        </xdr:cNvPr>
        <xdr:cNvSpPr/>
      </xdr:nvSpPr>
      <xdr:spPr>
        <a:xfrm>
          <a:off x="20383500" y="184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153163</xdr:rowOff>
    </xdr:from>
    <xdr:to>
      <xdr:col>111</xdr:col>
      <xdr:colOff>177800</xdr:colOff>
      <xdr:row>107</xdr:row>
      <xdr:rowOff>156972</xdr:rowOff>
    </xdr:to>
    <xdr:cxnSp macro="">
      <xdr:nvCxnSpPr>
        <xdr:cNvPr id="451" name="直線コネクタ 450">
          <a:extLst>
            <a:ext uri="{FF2B5EF4-FFF2-40B4-BE49-F238E27FC236}">
              <a16:creationId xmlns:a16="http://schemas.microsoft.com/office/drawing/2014/main" id="{92B0CCF8-CC64-4B70-B0CA-3A571C9BCA4B}"/>
            </a:ext>
          </a:extLst>
        </xdr:cNvPr>
        <xdr:cNvCxnSpPr/>
      </xdr:nvCxnSpPr>
      <xdr:spPr>
        <a:xfrm flipV="1">
          <a:off x="20434300" y="18498313"/>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108838</xdr:rowOff>
    </xdr:from>
    <xdr:to>
      <xdr:col>102</xdr:col>
      <xdr:colOff>165100</xdr:colOff>
      <xdr:row>108</xdr:row>
      <xdr:rowOff>38988</xdr:rowOff>
    </xdr:to>
    <xdr:sp macro="" textlink="">
      <xdr:nvSpPr>
        <xdr:cNvPr id="452" name="楕円 451">
          <a:extLst>
            <a:ext uri="{FF2B5EF4-FFF2-40B4-BE49-F238E27FC236}">
              <a16:creationId xmlns:a16="http://schemas.microsoft.com/office/drawing/2014/main" id="{8B67F3DE-6028-4E92-A49E-A6AF176A0253}"/>
            </a:ext>
          </a:extLst>
        </xdr:cNvPr>
        <xdr:cNvSpPr/>
      </xdr:nvSpPr>
      <xdr:spPr>
        <a:xfrm>
          <a:off x="19494500" y="184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156972</xdr:rowOff>
    </xdr:from>
    <xdr:to>
      <xdr:col>107</xdr:col>
      <xdr:colOff>50800</xdr:colOff>
      <xdr:row>107</xdr:row>
      <xdr:rowOff>159638</xdr:rowOff>
    </xdr:to>
    <xdr:cxnSp macro="">
      <xdr:nvCxnSpPr>
        <xdr:cNvPr id="453" name="直線コネクタ 452">
          <a:extLst>
            <a:ext uri="{FF2B5EF4-FFF2-40B4-BE49-F238E27FC236}">
              <a16:creationId xmlns:a16="http://schemas.microsoft.com/office/drawing/2014/main" id="{68069B26-B683-42A3-8483-0A525707B141}"/>
            </a:ext>
          </a:extLst>
        </xdr:cNvPr>
        <xdr:cNvCxnSpPr/>
      </xdr:nvCxnSpPr>
      <xdr:spPr>
        <a:xfrm flipV="1">
          <a:off x="19545300" y="18502122"/>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110744</xdr:rowOff>
    </xdr:from>
    <xdr:to>
      <xdr:col>98</xdr:col>
      <xdr:colOff>38100</xdr:colOff>
      <xdr:row>108</xdr:row>
      <xdr:rowOff>40894</xdr:rowOff>
    </xdr:to>
    <xdr:sp macro="" textlink="">
      <xdr:nvSpPr>
        <xdr:cNvPr id="454" name="楕円 453">
          <a:extLst>
            <a:ext uri="{FF2B5EF4-FFF2-40B4-BE49-F238E27FC236}">
              <a16:creationId xmlns:a16="http://schemas.microsoft.com/office/drawing/2014/main" id="{7CCEE227-3E20-4F37-8B3D-29CF4709BF6D}"/>
            </a:ext>
          </a:extLst>
        </xdr:cNvPr>
        <xdr:cNvSpPr/>
      </xdr:nvSpPr>
      <xdr:spPr>
        <a:xfrm>
          <a:off x="18605500" y="184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159638</xdr:rowOff>
    </xdr:from>
    <xdr:to>
      <xdr:col>102</xdr:col>
      <xdr:colOff>114300</xdr:colOff>
      <xdr:row>107</xdr:row>
      <xdr:rowOff>161544</xdr:rowOff>
    </xdr:to>
    <xdr:cxnSp macro="">
      <xdr:nvCxnSpPr>
        <xdr:cNvPr id="455" name="直線コネクタ 454">
          <a:extLst>
            <a:ext uri="{FF2B5EF4-FFF2-40B4-BE49-F238E27FC236}">
              <a16:creationId xmlns:a16="http://schemas.microsoft.com/office/drawing/2014/main" id="{576B4F1D-4A6E-4DA3-A821-89079FDBDF95}"/>
            </a:ext>
          </a:extLst>
        </xdr:cNvPr>
        <xdr:cNvCxnSpPr/>
      </xdr:nvCxnSpPr>
      <xdr:spPr>
        <a:xfrm flipV="1">
          <a:off x="18656300" y="18504788"/>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456" name="n_1aveValue【庁舎】&#10;一人当たり面積">
          <a:extLst>
            <a:ext uri="{FF2B5EF4-FFF2-40B4-BE49-F238E27FC236}">
              <a16:creationId xmlns:a16="http://schemas.microsoft.com/office/drawing/2014/main" id="{69F65749-DA8B-4BDF-889A-26146A1DDC1E}"/>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457" name="n_2aveValue【庁舎】&#10;一人当たり面積">
          <a:extLst>
            <a:ext uri="{FF2B5EF4-FFF2-40B4-BE49-F238E27FC236}">
              <a16:creationId xmlns:a16="http://schemas.microsoft.com/office/drawing/2014/main" id="{A46FE251-301D-45E1-AD98-EEDCAC1434C8}"/>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458" name="n_3aveValue【庁舎】&#10;一人当たり面積">
          <a:extLst>
            <a:ext uri="{FF2B5EF4-FFF2-40B4-BE49-F238E27FC236}">
              <a16:creationId xmlns:a16="http://schemas.microsoft.com/office/drawing/2014/main" id="{B39E8738-3700-4412-912C-ED6D679B0079}"/>
            </a:ext>
          </a:extLst>
        </xdr:cNvPr>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459" name="n_4aveValue【庁舎】&#10;一人当たり面積">
          <a:extLst>
            <a:ext uri="{FF2B5EF4-FFF2-40B4-BE49-F238E27FC236}">
              <a16:creationId xmlns:a16="http://schemas.microsoft.com/office/drawing/2014/main" id="{F883FCCD-EA95-4210-BA4A-A577E19308D0}"/>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23640</xdr:rowOff>
    </xdr:from>
    <xdr:ext cx="469744" cy="259045"/>
    <xdr:sp macro="" textlink="">
      <xdr:nvSpPr>
        <xdr:cNvPr id="460" name="n_1mainValue【庁舎】&#10;一人当たり面積">
          <a:extLst>
            <a:ext uri="{FF2B5EF4-FFF2-40B4-BE49-F238E27FC236}">
              <a16:creationId xmlns:a16="http://schemas.microsoft.com/office/drawing/2014/main" id="{A2FCF774-BB6B-43A6-9E36-39AA57427BD7}"/>
            </a:ext>
          </a:extLst>
        </xdr:cNvPr>
        <xdr:cNvSpPr txBox="1"/>
      </xdr:nvSpPr>
      <xdr:spPr>
        <a:xfrm>
          <a:off x="210757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27449</xdr:rowOff>
    </xdr:from>
    <xdr:ext cx="469744" cy="259045"/>
    <xdr:sp macro="" textlink="">
      <xdr:nvSpPr>
        <xdr:cNvPr id="461" name="n_2mainValue【庁舎】&#10;一人当たり面積">
          <a:extLst>
            <a:ext uri="{FF2B5EF4-FFF2-40B4-BE49-F238E27FC236}">
              <a16:creationId xmlns:a16="http://schemas.microsoft.com/office/drawing/2014/main" id="{9776FF15-B5E3-4B88-BEAC-220812FB0619}"/>
            </a:ext>
          </a:extLst>
        </xdr:cNvPr>
        <xdr:cNvSpPr txBox="1"/>
      </xdr:nvSpPr>
      <xdr:spPr>
        <a:xfrm>
          <a:off x="20199427" y="185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30115</xdr:rowOff>
    </xdr:from>
    <xdr:ext cx="469744" cy="259045"/>
    <xdr:sp macro="" textlink="">
      <xdr:nvSpPr>
        <xdr:cNvPr id="462" name="n_3mainValue【庁舎】&#10;一人当たり面積">
          <a:extLst>
            <a:ext uri="{FF2B5EF4-FFF2-40B4-BE49-F238E27FC236}">
              <a16:creationId xmlns:a16="http://schemas.microsoft.com/office/drawing/2014/main" id="{9C2E5265-D927-4CE2-99B6-E4D61F027C19}"/>
            </a:ext>
          </a:extLst>
        </xdr:cNvPr>
        <xdr:cNvSpPr txBox="1"/>
      </xdr:nvSpPr>
      <xdr:spPr>
        <a:xfrm>
          <a:off x="19310427" y="1854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32021</xdr:rowOff>
    </xdr:from>
    <xdr:ext cx="469744" cy="259045"/>
    <xdr:sp macro="" textlink="">
      <xdr:nvSpPr>
        <xdr:cNvPr id="463" name="n_4mainValue【庁舎】&#10;一人当たり面積">
          <a:extLst>
            <a:ext uri="{FF2B5EF4-FFF2-40B4-BE49-F238E27FC236}">
              <a16:creationId xmlns:a16="http://schemas.microsoft.com/office/drawing/2014/main" id="{51E842C3-F0D2-49A5-AB1A-C836BC21E37C}"/>
            </a:ext>
          </a:extLst>
        </xdr:cNvPr>
        <xdr:cNvSpPr txBox="1"/>
      </xdr:nvSpPr>
      <xdr:spPr>
        <a:xfrm>
          <a:off x="18421427"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4" name="正方形/長方形 463">
          <a:extLst>
            <a:ext uri="{FF2B5EF4-FFF2-40B4-BE49-F238E27FC236}">
              <a16:creationId xmlns:a16="http://schemas.microsoft.com/office/drawing/2014/main" id="{91A5FCF4-703F-41D4-B383-9CE209FBEB9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5" name="正方形/長方形 464">
          <a:extLst>
            <a:ext uri="{FF2B5EF4-FFF2-40B4-BE49-F238E27FC236}">
              <a16:creationId xmlns:a16="http://schemas.microsoft.com/office/drawing/2014/main" id="{C4E87CFB-5008-4CC4-BE21-C9E82EF1799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6" name="テキスト ボックス 465">
          <a:extLst>
            <a:ext uri="{FF2B5EF4-FFF2-40B4-BE49-F238E27FC236}">
              <a16:creationId xmlns:a16="http://schemas.microsoft.com/office/drawing/2014/main" id="{5D024B61-1730-4DCF-88AC-EB8613455F3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体育館、プールについて有形固定資産減価償却率が類似団体内平均値を下回っている。これは経過年数が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年以内と比較的新しい建物であるためである。今後は、個別施設計画に基づき、地域住民の利用状況・ニーズを考慮しした上で、修繕、更新し長寿命化を図る。</a:t>
          </a:r>
        </a:p>
        <a:p>
          <a:r>
            <a:rPr kumimoji="1" lang="ja-JP" altLang="en-US" sz="1300">
              <a:latin typeface="ＭＳ Ｐゴシック" panose="020B0600070205080204" pitchFamily="50" charset="-128"/>
              <a:ea typeface="ＭＳ Ｐゴシック" panose="020B0600070205080204" pitchFamily="50" charset="-128"/>
            </a:rPr>
            <a:t>　特に、体育館は、経年劣化によるものではなく、鳥害による屋根の破損が激しく、漏水しているため、令和５年度に屋根、外壁等の大規模改修を実施予定である。</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一般廃棄物処理施設については、経過年数が</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年となっており、こちらも比較的新しい建物であるが、耐用年数が</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年と短いため、類似団体内平均値より有形固定資産減価償却率が高くなっている。現在の処理施設は令和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年度に埋め立て終了となる予定であるため、同年に建替を計画している。</a:t>
          </a:r>
        </a:p>
        <a:p>
          <a:r>
            <a:rPr kumimoji="1" lang="ja-JP" altLang="en-US" sz="1300">
              <a:latin typeface="ＭＳ Ｐゴシック" panose="020B0600070205080204" pitchFamily="50" charset="-128"/>
              <a:ea typeface="ＭＳ Ｐゴシック" panose="020B0600070205080204" pitchFamily="50" charset="-128"/>
            </a:rPr>
            <a:t>　庁舎については、令和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年度に建替えを実施したため、有形固定資産減価償却率が類似団体内平均値と同水準となっている。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
3,617
110.63
3,986,322
3,911,499
50,812
2,056,606
3,348,367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前年度０．０２低下したものの、類似団体平均を０．０４上回り、コロナ禍においても税収は大きく落ち込むことなく推移している。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しかしながら、自主財源の割合が低く、財政基盤が脆弱で、人口も減少傾向が続いている。人口の減少や基幹産業である漁業の不振は税収に大きな影響を及ぼすことから、人口減少対策や行政の効率化を図り、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986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26505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ここ数年、比率が９０％を超え高い水準であったが、８２．４％と前年度比８．９％改善した。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主な要因は、普通交付税や地方消費税交付金等の経常一般財源等の増による。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今後は、より一層の経常経費の節減と、業務の効率化、スリム化を図り、最小の経費で最大の効果が発揮できる執行体制の構築を目指していく。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また、現水準の維持に努める。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65</xdr:row>
      <xdr:rowOff>105198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91520"/>
          <a:ext cx="838200" cy="35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105198</xdr:rowOff>
    </xdr:from>
    <xdr:to>
      <xdr:col>19</xdr:col>
      <xdr:colOff>133350</xdr:colOff>
      <xdr:row>67</xdr:row>
      <xdr:rowOff>15663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249448"/>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167005</xdr:rowOff>
    </xdr:from>
    <xdr:to>
      <xdr:col>15</xdr:col>
      <xdr:colOff>82550</xdr:colOff>
      <xdr:row>67</xdr:row>
      <xdr:rowOff>15663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48270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130810</xdr:rowOff>
    </xdr:from>
    <xdr:to>
      <xdr:col>11</xdr:col>
      <xdr:colOff>31750</xdr:colOff>
      <xdr:row>66</xdr:row>
      <xdr:rowOff>167005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4465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54398</xdr:rowOff>
    </xdr:from>
    <xdr:to>
      <xdr:col>19</xdr:col>
      <xdr:colOff>184150</xdr:colOff>
      <xdr:row>65</xdr:row>
      <xdr:rowOff>155998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140775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8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136313</xdr:rowOff>
    </xdr:from>
    <xdr:to>
      <xdr:col>15</xdr:col>
      <xdr:colOff>133350</xdr:colOff>
      <xdr:row>67</xdr:row>
      <xdr:rowOff>66463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51240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5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116205</xdr:rowOff>
    </xdr:from>
    <xdr:to>
      <xdr:col>11</xdr:col>
      <xdr:colOff>82550</xdr:colOff>
      <xdr:row>67</xdr:row>
      <xdr:rowOff>46355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4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31132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51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80010</xdr:rowOff>
    </xdr:from>
    <xdr:to>
      <xdr:col>7</xdr:col>
      <xdr:colOff>31750</xdr:colOff>
      <xdr:row>67</xdr:row>
      <xdr:rowOff>10160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166387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[427,985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決算額は４２７，９８５円で前年度比３４，１８７円の増となっているが、物件費では、新型コロナウイルス感染症対策事業の増と、ふるさと納税寄付金の増収（Ｒ３寄付金総額７５５，８９０千円前年度比＋１４３，３９４千円）に伴う返礼品ほか事務経費の増が主な要因である。人件費では新規採用若干名と、保育事業や幼稚園の会計年度任用職員の増員により、教育部門において人件費が増となった。今後は、昨今の光熱水費等の</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価格高騰により</a:t>
          </a:r>
          <a:r>
            <a:rPr kumimoji="1" lang="ja-JP" altLang="en-US" sz="1200">
              <a:latin typeface="ＭＳ Ｐゴシック" panose="020B0600070205080204" pitchFamily="50" charset="-128"/>
              <a:ea typeface="ＭＳ Ｐゴシック" panose="020B0600070205080204" pitchFamily="50" charset="-128"/>
            </a:rPr>
            <a:t>、経常経費の増は避けられず、先行きも不透明で、財政運営に与える影響が大きいものと思われる。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134993</xdr:rowOff>
    </xdr:from>
    <xdr:to>
      <xdr:col>23</xdr:col>
      <xdr:colOff>133350</xdr:colOff>
      <xdr:row>81</xdr:row>
      <xdr:rowOff>2825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50993"/>
          <a:ext cx="8382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61308</xdr:rowOff>
    </xdr:from>
    <xdr:to>
      <xdr:col>19</xdr:col>
      <xdr:colOff>133350</xdr:colOff>
      <xdr:row>80</xdr:row>
      <xdr:rowOff>134993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777308"/>
          <a:ext cx="8890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23073</xdr:rowOff>
    </xdr:from>
    <xdr:to>
      <xdr:col>15</xdr:col>
      <xdr:colOff>82550</xdr:colOff>
      <xdr:row>80</xdr:row>
      <xdr:rowOff>61308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39073"/>
          <a:ext cx="889000" cy="3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9641</xdr:rowOff>
    </xdr:from>
    <xdr:to>
      <xdr:col>11</xdr:col>
      <xdr:colOff>31750</xdr:colOff>
      <xdr:row>80</xdr:row>
      <xdr:rowOff>23073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25641"/>
          <a:ext cx="889000" cy="1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123475</xdr:rowOff>
    </xdr:from>
    <xdr:to>
      <xdr:col>23</xdr:col>
      <xdr:colOff>184150</xdr:colOff>
      <xdr:row>81</xdr:row>
      <xdr:rowOff>53625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3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140002</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84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84193</xdr:rowOff>
    </xdr:from>
    <xdr:to>
      <xdr:col>19</xdr:col>
      <xdr:colOff>184150</xdr:colOff>
      <xdr:row>81</xdr:row>
      <xdr:rowOff>14343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0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24520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69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10508</xdr:rowOff>
    </xdr:from>
    <xdr:to>
      <xdr:col>15</xdr:col>
      <xdr:colOff>133350</xdr:colOff>
      <xdr:row>80</xdr:row>
      <xdr:rowOff>112108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2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122285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49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143723</xdr:rowOff>
    </xdr:from>
    <xdr:to>
      <xdr:col>11</xdr:col>
      <xdr:colOff>82550</xdr:colOff>
      <xdr:row>80</xdr:row>
      <xdr:rowOff>73873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6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84050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45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130291</xdr:rowOff>
    </xdr:from>
    <xdr:to>
      <xdr:col>7</xdr:col>
      <xdr:colOff>31750</xdr:colOff>
      <xdr:row>80</xdr:row>
      <xdr:rowOff>60441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67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70618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44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ラスパイレス指数はＲ１と比較して０．６ポイントの増となり、全国平均、類似団体を上回っている。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より一層の給与の適正化に努めるとともに、引き続き、住民の理解が得られるよう、諸手当を含めた給与制度の構築に努める。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135255</xdr:rowOff>
    </xdr:from>
    <xdr:to>
      <xdr:col>81</xdr:col>
      <xdr:colOff>44450</xdr:colOff>
      <xdr:row>87</xdr:row>
      <xdr:rowOff>135255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051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87</xdr:row>
      <xdr:rowOff>135255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50152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99061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9910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93027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99108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84455</xdr:rowOff>
    </xdr:from>
    <xdr:to>
      <xdr:col>81</xdr:col>
      <xdr:colOff>95250</xdr:colOff>
      <xdr:row>88</xdr:row>
      <xdr:rowOff>14605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56532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7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84455</xdr:rowOff>
    </xdr:from>
    <xdr:to>
      <xdr:col>77</xdr:col>
      <xdr:colOff>95250</xdr:colOff>
      <xdr:row>88</xdr:row>
      <xdr:rowOff>14605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170832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8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110507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42227</xdr:rowOff>
    </xdr:from>
    <xdr:to>
      <xdr:col>64</xdr:col>
      <xdr:colOff>152400</xdr:colOff>
      <xdr:row>87</xdr:row>
      <xdr:rowOff>143827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128604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類似団体平均と比較して４．３３人下回っており、低い水準で推移している。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平成２９年度以降、事務量の増により新規採用を積極的に進めている。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今後も、定員管理計画に基づき、人員の適正な配置と、多様化する住民のニーズに対応するため事務事業の統廃合を行い、行政サービスが低下することのない組織体制を整えていく。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106190</xdr:rowOff>
    </xdr:from>
    <xdr:to>
      <xdr:col>81</xdr:col>
      <xdr:colOff>44450</xdr:colOff>
      <xdr:row>59</xdr:row>
      <xdr:rowOff>121358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21740"/>
          <a:ext cx="8382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100674</xdr:rowOff>
    </xdr:from>
    <xdr:to>
      <xdr:col>77</xdr:col>
      <xdr:colOff>44450</xdr:colOff>
      <xdr:row>59</xdr:row>
      <xdr:rowOff>106190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216224"/>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99640</xdr:rowOff>
    </xdr:from>
    <xdr:to>
      <xdr:col>72</xdr:col>
      <xdr:colOff>203200</xdr:colOff>
      <xdr:row>59</xdr:row>
      <xdr:rowOff>100674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15190"/>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74821</xdr:rowOff>
    </xdr:from>
    <xdr:to>
      <xdr:col>68</xdr:col>
      <xdr:colOff>152400</xdr:colOff>
      <xdr:row>59</xdr:row>
      <xdr:rowOff>99640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90371"/>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70558</xdr:rowOff>
    </xdr:from>
    <xdr:to>
      <xdr:col>81</xdr:col>
      <xdr:colOff>95250</xdr:colOff>
      <xdr:row>60</xdr:row>
      <xdr:rowOff>708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87085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55390</xdr:rowOff>
    </xdr:from>
    <xdr:to>
      <xdr:col>77</xdr:col>
      <xdr:colOff>95250</xdr:colOff>
      <xdr:row>59</xdr:row>
      <xdr:rowOff>156990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167167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39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49874</xdr:rowOff>
    </xdr:from>
    <xdr:to>
      <xdr:col>73</xdr:col>
      <xdr:colOff>44450</xdr:colOff>
      <xdr:row>59</xdr:row>
      <xdr:rowOff>151474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6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161651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3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48840</xdr:rowOff>
    </xdr:from>
    <xdr:to>
      <xdr:col>68</xdr:col>
      <xdr:colOff>203200</xdr:colOff>
      <xdr:row>59</xdr:row>
      <xdr:rowOff>150440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160617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3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24021</xdr:rowOff>
    </xdr:from>
    <xdr:to>
      <xdr:col>64</xdr:col>
      <xdr:colOff>152400</xdr:colOff>
      <xdr:row>59</xdr:row>
      <xdr:rowOff>125621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135798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0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平成２９年度に繰上償還を実行し公債費負担の軽減を図ったことで、減少傾向であったが、類似団体平均より４．５％下回っているものの、前年度比０．８</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の３．０％となった。要因は、パソコン等各種機器等の更新により、債務負担行為に係る償還金が増加（１９百万）したことによる。今後、財源を地方債とする大型事業（総合体育館の大規模改修、消防庁舎の建替）の実施を予定しており、それらを要因として地方債残高が増大する見込みで、その他事業に対する新規地方債の発行の抑制や、交付税措置のある地方債の活用を図る等、公債費管理の適正化に努める。</a:t>
          </a:r>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137583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75978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153670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7597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30480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86783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8884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充当可能財源が将来負担すべき額を上回っているため算出されていないが、今後も、世代間の負担の公平性を保ちながら、後世代への負担が過重となることのないよう、事業実施の適正化を図るとともに、充当可能財源となる基金への積立等も計画的に進め、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121920</xdr:colOff>
      <xdr:row>26</xdr:row>
      <xdr:rowOff>60960</xdr:rowOff>
    </xdr:from>
    <xdr:ext cx="9099176" cy="601980"/>
    <xdr:sp macro="" textlink="">
      <xdr:nvSpPr>
        <xdr:cNvPr id="461" name="テキスト ボックス 460">
          <a:extLst>
            <a:ext uri="{FF2B5EF4-FFF2-40B4-BE49-F238E27FC236}">
              <a16:creationId xmlns:a16="http://schemas.microsoft.com/office/drawing/2014/main" id="{8CC50F29-ACD6-4E64-82A4-0E563576D383}"/>
            </a:ext>
          </a:extLst>
        </xdr:cNvPr>
        <xdr:cNvSpPr txBox="1"/>
      </xdr:nvSpPr>
      <xdr:spPr>
        <a:xfrm>
          <a:off x="693420" y="4419600"/>
          <a:ext cx="9099176" cy="601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
3,617
110.63
3,986,322
3,911,499
50,812
2,056,606
3,348,367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人件費における経常収支比率は類似団体平均より高い水準で推移している。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本年度は若干名の新規採用等により人件費決算額は微増したが経常一般財源の増により経常収支比率は２．４％減の２５．３％となった。今後は、町立幼稚園の民営化により人件費削減が図れる見通しであるが、事務量の増加等、職員の人員配置の増が必要な部署もあることから、定員管理計画に基づき、適正な人員管理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83566</xdr:rowOff>
    </xdr:from>
    <xdr:to>
      <xdr:col>24</xdr:col>
      <xdr:colOff>25400</xdr:colOff>
      <xdr:row>38</xdr:row>
      <xdr:rowOff>21844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2721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21844</xdr:rowOff>
    </xdr:from>
    <xdr:to>
      <xdr:col>19</xdr:col>
      <xdr:colOff>187325</xdr:colOff>
      <xdr:row>38</xdr:row>
      <xdr:rowOff>85852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369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44704</xdr:rowOff>
    </xdr:from>
    <xdr:to>
      <xdr:col>15</xdr:col>
      <xdr:colOff>98425</xdr:colOff>
      <xdr:row>38</xdr:row>
      <xdr:rowOff>85852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598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049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35052</xdr:rowOff>
    </xdr:from>
    <xdr:to>
      <xdr:col>15</xdr:col>
      <xdr:colOff>149225</xdr:colOff>
      <xdr:row>38</xdr:row>
      <xdr:rowOff>136652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121429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165354</xdr:rowOff>
    </xdr:from>
    <xdr:to>
      <xdr:col>11</xdr:col>
      <xdr:colOff>60325</xdr:colOff>
      <xdr:row>38</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類似団体平均と比較して従前より高い水準で推移している。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前年度比では１．６％減。</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主な要因は、経常一般財源の増によるものである。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今後は、昨今の光熱水費等の価格高騰により物件費の増は避けられず、財政運営は厳しいものになると見通しであり、より一層の経常経費の節減に努める。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18</xdr:row>
      <xdr:rowOff>44704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576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44704</xdr:rowOff>
    </xdr:from>
    <xdr:to>
      <xdr:col>78</xdr:col>
      <xdr:colOff>69850</xdr:colOff>
      <xdr:row>19</xdr:row>
      <xdr:rowOff>51562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13080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51562</xdr:rowOff>
    </xdr:from>
    <xdr:to>
      <xdr:col>73</xdr:col>
      <xdr:colOff>180975</xdr:colOff>
      <xdr:row>19</xdr:row>
      <xdr:rowOff>129286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3091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19</xdr:row>
      <xdr:rowOff>129286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3274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165354</xdr:rowOff>
    </xdr:from>
    <xdr:to>
      <xdr:col>78</xdr:col>
      <xdr:colOff>120650</xdr:colOff>
      <xdr:row>18</xdr:row>
      <xdr:rowOff>95504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80281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762</xdr:rowOff>
    </xdr:from>
    <xdr:to>
      <xdr:col>74</xdr:col>
      <xdr:colOff>31750</xdr:colOff>
      <xdr:row>19</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25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87139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34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78486</xdr:rowOff>
    </xdr:from>
    <xdr:to>
      <xdr:col>69</xdr:col>
      <xdr:colOff>142875</xdr:colOff>
      <xdr:row>20</xdr:row>
      <xdr:rowOff>8636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3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164863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42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扶助費における経常収支比率は平成２６年度までは類似団体平均と同水準であったが、子ども医療費給付対象年齢を平成２７年度より高校生まで拡大したことが要因と思われるが、以後、０．８％</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以上、上回る傾向が続いている。本年度は、対象者の減により児童手当が５．１％減等、扶助費全体で０．９％減の３．１％となった。住民の多様化するニーズ</a:t>
          </a:r>
          <a:r>
            <a:rPr kumimoji="1" lang="ja-JP" altLang="en-US" sz="1200">
              <a:latin typeface="ＭＳ Ｐゴシック" panose="020B0600070205080204" pitchFamily="50" charset="-128"/>
              <a:ea typeface="ＭＳ Ｐゴシック" panose="020B0600070205080204" pitchFamily="50" charset="-128"/>
            </a:rPr>
            <a:t>に対応しながら、住民サービスの低下を招くことのないよう、財源確保に努めるとともに、必要に応じ、単独施策に基づく給付等について見直しを行う。</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56</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32257"/>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78015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56</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955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23784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その他における経常収支比率は前年度比０．２％減であり、全国平均、類似団体平均を下回っている。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維持補修費では、公共施設の維持補修費が増加することが見込まれ、各公共施設の個別施設計画、長寿命化計画に基づき、計画的な補修や統廃合等の検討が必要である。また、繰出金では、特別会計への繰出金について、適正化の検討や抑制を図る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156718</xdr:rowOff>
    </xdr:from>
    <xdr:to>
      <xdr:col>82</xdr:col>
      <xdr:colOff>107950</xdr:colOff>
      <xdr:row>55</xdr:row>
      <xdr:rowOff>165862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864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124714</xdr:rowOff>
    </xdr:from>
    <xdr:to>
      <xdr:col>78</xdr:col>
      <xdr:colOff>69850</xdr:colOff>
      <xdr:row>55</xdr:row>
      <xdr:rowOff>165862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544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120142</xdr:rowOff>
    </xdr:from>
    <xdr:to>
      <xdr:col>73</xdr:col>
      <xdr:colOff>180975</xdr:colOff>
      <xdr:row>55</xdr:row>
      <xdr:rowOff>124714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49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106426</xdr:rowOff>
    </xdr:from>
    <xdr:to>
      <xdr:col>69</xdr:col>
      <xdr:colOff>92075</xdr:colOff>
      <xdr:row>55</xdr:row>
      <xdr:rowOff>120142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36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105918</xdr:rowOff>
    </xdr:from>
    <xdr:to>
      <xdr:col>82</xdr:col>
      <xdr:colOff>158750</xdr:colOff>
      <xdr:row>56</xdr:row>
      <xdr:rowOff>36068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122445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8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115062</xdr:rowOff>
    </xdr:from>
    <xdr:to>
      <xdr:col>78</xdr:col>
      <xdr:colOff>120650</xdr:colOff>
      <xdr:row>56</xdr:row>
      <xdr:rowOff>45212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55389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73914</xdr:rowOff>
    </xdr:from>
    <xdr:to>
      <xdr:col>74</xdr:col>
      <xdr:colOff>31750</xdr:colOff>
      <xdr:row>56</xdr:row>
      <xdr:rowOff>4064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14241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69342</xdr:rowOff>
    </xdr:from>
    <xdr:to>
      <xdr:col>69</xdr:col>
      <xdr:colOff>142875</xdr:colOff>
      <xdr:row>55</xdr:row>
      <xdr:rowOff>170942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9669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55626</xdr:rowOff>
    </xdr:from>
    <xdr:to>
      <xdr:col>65</xdr:col>
      <xdr:colOff>53975</xdr:colOff>
      <xdr:row>55</xdr:row>
      <xdr:rowOff>157226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167403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補助費等における経常収支比率は類似団体平均と比較して高い水準で推移している。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本年度決算額では、一部事務組合に対する負担金の増により０．３％の微増となるが、経常一般財源の増により経常収支比率は前年度比１．６％の減となる。今後は、引き続き、既存事業の検証を進め、行政のスリム化を図り、最小経費で最大の効果は発揮できるような体制を目指し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117856</xdr:rowOff>
    </xdr:from>
    <xdr:to>
      <xdr:col>82</xdr:col>
      <xdr:colOff>107950</xdr:colOff>
      <xdr:row>39</xdr:row>
      <xdr:rowOff>19558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6329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19558</xdr:rowOff>
    </xdr:from>
    <xdr:to>
      <xdr:col>78</xdr:col>
      <xdr:colOff>69850</xdr:colOff>
      <xdr:row>39</xdr:row>
      <xdr:rowOff>78994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7061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33274</xdr:rowOff>
    </xdr:from>
    <xdr:to>
      <xdr:col>73</xdr:col>
      <xdr:colOff>180975</xdr:colOff>
      <xdr:row>39</xdr:row>
      <xdr:rowOff>78994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7198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5842</xdr:rowOff>
    </xdr:from>
    <xdr:to>
      <xdr:col>69</xdr:col>
      <xdr:colOff>92075</xdr:colOff>
      <xdr:row>39</xdr:row>
      <xdr:rowOff>33274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6923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67056</xdr:rowOff>
    </xdr:from>
    <xdr:to>
      <xdr:col>82</xdr:col>
      <xdr:colOff>158750</xdr:colOff>
      <xdr:row>38</xdr:row>
      <xdr:rowOff>168656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39133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140208</xdr:rowOff>
    </xdr:from>
    <xdr:to>
      <xdr:col>78</xdr:col>
      <xdr:colOff>120650</xdr:colOff>
      <xdr:row>39</xdr:row>
      <xdr:rowOff>70358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55135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28194</xdr:rowOff>
    </xdr:from>
    <xdr:to>
      <xdr:col>74</xdr:col>
      <xdr:colOff>31750</xdr:colOff>
      <xdr:row>39</xdr:row>
      <xdr:rowOff>129794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114571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153924</xdr:rowOff>
    </xdr:from>
    <xdr:to>
      <xdr:col>69</xdr:col>
      <xdr:colOff>142875</xdr:colOff>
      <xdr:row>39</xdr:row>
      <xdr:rowOff>84074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68851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126492</xdr:rowOff>
    </xdr:from>
    <xdr:to>
      <xdr:col>65</xdr:col>
      <xdr:colOff>53975</xdr:colOff>
      <xdr:row>39</xdr:row>
      <xdr:rowOff>56642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41419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おける経常収支比率は類似団体平均より低い水準で推移している。前年度比では２．２％の減で、主な要因は、借入額が多額であった平成１７年度借入の臨時財政対策債と平成２２年度借入の漁港整備事業債の償還を終えたことにより、元利償還額決算額が前年度比△８．１％減となったためである。今後は、ここ数年、大型事業が集中したことで、地方債残高は増大する見通しで、公債費のピークが令和８年度である。地方債の新規発行を伴う普通建設事業の抑制等、公債費の適正化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134620</xdr:rowOff>
    </xdr:from>
    <xdr:to>
      <xdr:col>24</xdr:col>
      <xdr:colOff>25400</xdr:colOff>
      <xdr:row>75</xdr:row>
      <xdr:rowOff>46990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8219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77470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905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77470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13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54610</xdr:rowOff>
    </xdr:from>
    <xdr:to>
      <xdr:col>11</xdr:col>
      <xdr:colOff>9525</xdr:colOff>
      <xdr:row>75</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913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83820</xdr:rowOff>
    </xdr:from>
    <xdr:to>
      <xdr:col>24</xdr:col>
      <xdr:colOff>76200</xdr:colOff>
      <xdr:row>75</xdr:row>
      <xdr:rowOff>13970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100347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類似団体平均より高い水準で推移している。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前年度比では６．７％減となり、主な要因は、普通交付税や地方消費税交付金等の経常一般財源の増によるものである。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今後も、より一層の経常経費の削減に図り、現水準の維持に努める。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73116</xdr:rowOff>
    </xdr:from>
    <xdr:to>
      <xdr:col>82</xdr:col>
      <xdr:colOff>107950</xdr:colOff>
      <xdr:row>80</xdr:row>
      <xdr:rowOff>68218</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88966"/>
          <a:ext cx="0" cy="1195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40295</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5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68218</xdr:rowOff>
    </xdr:from>
    <xdr:to>
      <xdr:col>82</xdr:col>
      <xdr:colOff>196850</xdr:colOff>
      <xdr:row>80</xdr:row>
      <xdr:rowOff>68218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8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159493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73116</xdr:rowOff>
    </xdr:from>
    <xdr:to>
      <xdr:col>82</xdr:col>
      <xdr:colOff>196850</xdr:colOff>
      <xdr:row>73</xdr:row>
      <xdr:rowOff>73116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8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27395</xdr:rowOff>
    </xdr:from>
    <xdr:to>
      <xdr:col>82</xdr:col>
      <xdr:colOff>107950</xdr:colOff>
      <xdr:row>80</xdr:row>
      <xdr:rowOff>74749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571945"/>
          <a:ext cx="838200" cy="2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118853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102326</xdr:rowOff>
    </xdr:from>
    <xdr:to>
      <xdr:col>82</xdr:col>
      <xdr:colOff>158750</xdr:colOff>
      <xdr:row>77</xdr:row>
      <xdr:rowOff>32476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74749</xdr:rowOff>
    </xdr:from>
    <xdr:to>
      <xdr:col>78</xdr:col>
      <xdr:colOff>69850</xdr:colOff>
      <xdr:row>81</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790749"/>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1832</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3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82913</xdr:rowOff>
    </xdr:from>
    <xdr:to>
      <xdr:col>73</xdr:col>
      <xdr:colOff>180975</xdr:colOff>
      <xdr:row>81</xdr:row>
      <xdr:rowOff>86179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9703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37754</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143329</xdr:rowOff>
    </xdr:from>
    <xdr:to>
      <xdr:col>69</xdr:col>
      <xdr:colOff>92075</xdr:colOff>
      <xdr:row>81</xdr:row>
      <xdr:rowOff>86179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85932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140625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148045</xdr:rowOff>
    </xdr:from>
    <xdr:to>
      <xdr:col>82</xdr:col>
      <xdr:colOff>158750</xdr:colOff>
      <xdr:row>79</xdr:row>
      <xdr:rowOff>78195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120122</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23949</xdr:rowOff>
    </xdr:from>
    <xdr:to>
      <xdr:col>78</xdr:col>
      <xdr:colOff>120650</xdr:colOff>
      <xdr:row>80</xdr:row>
      <xdr:rowOff>125549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73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110326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82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32113</xdr:rowOff>
    </xdr:from>
    <xdr:to>
      <xdr:col>74</xdr:col>
      <xdr:colOff>31750</xdr:colOff>
      <xdr:row>81</xdr:row>
      <xdr:rowOff>133713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9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118490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400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35379</xdr:rowOff>
    </xdr:from>
    <xdr:to>
      <xdr:col>69</xdr:col>
      <xdr:colOff>142875</xdr:colOff>
      <xdr:row>81</xdr:row>
      <xdr:rowOff>136979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9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121756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400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92529</xdr:rowOff>
    </xdr:from>
    <xdr:to>
      <xdr:col>65</xdr:col>
      <xdr:colOff>53975</xdr:colOff>
      <xdr:row>81</xdr:row>
      <xdr:rowOff>22679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7456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155228</xdr:rowOff>
    </xdr:from>
    <xdr:to>
      <xdr:col>29</xdr:col>
      <xdr:colOff>127000</xdr:colOff>
      <xdr:row>18</xdr:row>
      <xdr:rowOff>1674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17503"/>
          <a:ext cx="647700" cy="17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1674</xdr:rowOff>
    </xdr:from>
    <xdr:to>
      <xdr:col>26</xdr:col>
      <xdr:colOff>50800</xdr:colOff>
      <xdr:row>18</xdr:row>
      <xdr:rowOff>22827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35399"/>
          <a:ext cx="698500" cy="21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22827</xdr:rowOff>
    </xdr:from>
    <xdr:to>
      <xdr:col>22</xdr:col>
      <xdr:colOff>114300</xdr:colOff>
      <xdr:row>18</xdr:row>
      <xdr:rowOff>49434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56552"/>
          <a:ext cx="698500" cy="26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49434</xdr:rowOff>
    </xdr:from>
    <xdr:to>
      <xdr:col>18</xdr:col>
      <xdr:colOff>177800</xdr:colOff>
      <xdr:row>18</xdr:row>
      <xdr:rowOff>69997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83159"/>
          <a:ext cx="698500" cy="20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104428</xdr:rowOff>
    </xdr:from>
    <xdr:to>
      <xdr:col>29</xdr:col>
      <xdr:colOff>177800</xdr:colOff>
      <xdr:row>18</xdr:row>
      <xdr:rowOff>34578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66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76505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3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122324</xdr:rowOff>
    </xdr:from>
    <xdr:to>
      <xdr:col>26</xdr:col>
      <xdr:colOff>101600</xdr:colOff>
      <xdr:row>18</xdr:row>
      <xdr:rowOff>52474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84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37251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70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143477</xdr:rowOff>
    </xdr:from>
    <xdr:to>
      <xdr:col>22</xdr:col>
      <xdr:colOff>165100</xdr:colOff>
      <xdr:row>18</xdr:row>
      <xdr:rowOff>73627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05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58404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9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170084</xdr:rowOff>
    </xdr:from>
    <xdr:to>
      <xdr:col>19</xdr:col>
      <xdr:colOff>38100</xdr:colOff>
      <xdr:row>18</xdr:row>
      <xdr:rowOff>100234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32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85011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1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19197</xdr:rowOff>
    </xdr:from>
    <xdr:to>
      <xdr:col>15</xdr:col>
      <xdr:colOff>101600</xdr:colOff>
      <xdr:row>18</xdr:row>
      <xdr:rowOff>120797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52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105574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3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328136</xdr:rowOff>
    </xdr:from>
    <xdr:to>
      <xdr:col>29</xdr:col>
      <xdr:colOff>127000</xdr:colOff>
      <xdr:row>36</xdr:row>
      <xdr:rowOff>11657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38486"/>
          <a:ext cx="647700" cy="26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11657</xdr:rowOff>
    </xdr:from>
    <xdr:to>
      <xdr:col>26</xdr:col>
      <xdr:colOff>50800</xdr:colOff>
      <xdr:row>36</xdr:row>
      <xdr:rowOff>18635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64907"/>
          <a:ext cx="698500" cy="6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18635</xdr:rowOff>
    </xdr:from>
    <xdr:to>
      <xdr:col>22</xdr:col>
      <xdr:colOff>114300</xdr:colOff>
      <xdr:row>36</xdr:row>
      <xdr:rowOff>46986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71885"/>
          <a:ext cx="698500" cy="28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306725</xdr:rowOff>
    </xdr:from>
    <xdr:to>
      <xdr:col>18</xdr:col>
      <xdr:colOff>177800</xdr:colOff>
      <xdr:row>36</xdr:row>
      <xdr:rowOff>46986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17075"/>
          <a:ext cx="698500" cy="83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277336</xdr:rowOff>
    </xdr:from>
    <xdr:to>
      <xdr:col>29</xdr:col>
      <xdr:colOff>177800</xdr:colOff>
      <xdr:row>36</xdr:row>
      <xdr:rowOff>36036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87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249413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5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303757</xdr:rowOff>
    </xdr:from>
    <xdr:to>
      <xdr:col>26</xdr:col>
      <xdr:colOff>101600</xdr:colOff>
      <xdr:row>36</xdr:row>
      <xdr:rowOff>62457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14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47234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00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310735</xdr:rowOff>
    </xdr:from>
    <xdr:to>
      <xdr:col>22</xdr:col>
      <xdr:colOff>165100</xdr:colOff>
      <xdr:row>36</xdr:row>
      <xdr:rowOff>69435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21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54212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0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339086</xdr:rowOff>
    </xdr:from>
    <xdr:to>
      <xdr:col>19</xdr:col>
      <xdr:colOff>38100</xdr:colOff>
      <xdr:row>36</xdr:row>
      <xdr:rowOff>97786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49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82563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3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255925</xdr:rowOff>
    </xdr:from>
    <xdr:to>
      <xdr:col>15</xdr:col>
      <xdr:colOff>101600</xdr:colOff>
      <xdr:row>36</xdr:row>
      <xdr:rowOff>14625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66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342302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5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
3,617
110.63
3,986,322
3,911,499
50,812
2,056,606
3,348,367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36780</xdr:rowOff>
    </xdr:from>
    <xdr:to>
      <xdr:col>24</xdr:col>
      <xdr:colOff>63500</xdr:colOff>
      <xdr:row>37</xdr:row>
      <xdr:rowOff>58661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80430"/>
          <a:ext cx="8382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58661</xdr:rowOff>
    </xdr:from>
    <xdr:to>
      <xdr:col>19</xdr:col>
      <xdr:colOff>177800</xdr:colOff>
      <xdr:row>37</xdr:row>
      <xdr:rowOff>111215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02311"/>
          <a:ext cx="889000" cy="5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111215</xdr:rowOff>
    </xdr:from>
    <xdr:to>
      <xdr:col>15</xdr:col>
      <xdr:colOff>50800</xdr:colOff>
      <xdr:row>37</xdr:row>
      <xdr:rowOff>129832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54865"/>
          <a:ext cx="889000" cy="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129832</xdr:rowOff>
    </xdr:from>
    <xdr:to>
      <xdr:col>10</xdr:col>
      <xdr:colOff>114300</xdr:colOff>
      <xdr:row>37</xdr:row>
      <xdr:rowOff>139791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73482"/>
          <a:ext cx="889000" cy="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157430</xdr:rowOff>
    </xdr:from>
    <xdr:to>
      <xdr:col>24</xdr:col>
      <xdr:colOff>114300</xdr:colOff>
      <xdr:row>37</xdr:row>
      <xdr:rowOff>87580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135857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0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7861</xdr:rowOff>
    </xdr:from>
    <xdr:to>
      <xdr:col>20</xdr:col>
      <xdr:colOff>38100</xdr:colOff>
      <xdr:row>37</xdr:row>
      <xdr:rowOff>109461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100588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4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60415</xdr:rowOff>
    </xdr:from>
    <xdr:to>
      <xdr:col>15</xdr:col>
      <xdr:colOff>101600</xdr:colOff>
      <xdr:row>37</xdr:row>
      <xdr:rowOff>162015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153142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9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79032</xdr:rowOff>
    </xdr:from>
    <xdr:to>
      <xdr:col>10</xdr:col>
      <xdr:colOff>165100</xdr:colOff>
      <xdr:row>38</xdr:row>
      <xdr:rowOff>9182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309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88991</xdr:rowOff>
    </xdr:from>
    <xdr:to>
      <xdr:col>6</xdr:col>
      <xdr:colOff>38100</xdr:colOff>
      <xdr:row>38</xdr:row>
      <xdr:rowOff>19141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10268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2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54357</xdr:rowOff>
    </xdr:from>
    <xdr:to>
      <xdr:col>24</xdr:col>
      <xdr:colOff>63500</xdr:colOff>
      <xdr:row>57</xdr:row>
      <xdr:rowOff>98971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27007"/>
          <a:ext cx="838200" cy="4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98971</xdr:rowOff>
    </xdr:from>
    <xdr:to>
      <xdr:col>19</xdr:col>
      <xdr:colOff>177800</xdr:colOff>
      <xdr:row>57</xdr:row>
      <xdr:rowOff>147149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71621"/>
          <a:ext cx="889000" cy="4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147149</xdr:rowOff>
    </xdr:from>
    <xdr:to>
      <xdr:col>15</xdr:col>
      <xdr:colOff>50800</xdr:colOff>
      <xdr:row>58</xdr:row>
      <xdr:rowOff>16552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19799"/>
          <a:ext cx="889000" cy="4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16552</xdr:rowOff>
    </xdr:from>
    <xdr:to>
      <xdr:col>10</xdr:col>
      <xdr:colOff>114300</xdr:colOff>
      <xdr:row>58</xdr:row>
      <xdr:rowOff>34214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0652"/>
          <a:ext cx="889000" cy="1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3557</xdr:rowOff>
    </xdr:from>
    <xdr:to>
      <xdr:col>24</xdr:col>
      <xdr:colOff>114300</xdr:colOff>
      <xdr:row>57</xdr:row>
      <xdr:rowOff>105157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26434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2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48171</xdr:rowOff>
    </xdr:from>
    <xdr:to>
      <xdr:col>20</xdr:col>
      <xdr:colOff>38100</xdr:colOff>
      <xdr:row>57</xdr:row>
      <xdr:rowOff>149771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140898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1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96349</xdr:rowOff>
    </xdr:from>
    <xdr:to>
      <xdr:col>15</xdr:col>
      <xdr:colOff>101600</xdr:colOff>
      <xdr:row>58</xdr:row>
      <xdr:rowOff>26499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17626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6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137202</xdr:rowOff>
    </xdr:from>
    <xdr:to>
      <xdr:col>10</xdr:col>
      <xdr:colOff>165100</xdr:colOff>
      <xdr:row>58</xdr:row>
      <xdr:rowOff>67352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0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58479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0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154864</xdr:rowOff>
    </xdr:from>
    <xdr:to>
      <xdr:col>6</xdr:col>
      <xdr:colOff>38100</xdr:colOff>
      <xdr:row>58</xdr:row>
      <xdr:rowOff>85014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76141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2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56480</xdr:rowOff>
    </xdr:from>
    <xdr:to>
      <xdr:col>24</xdr:col>
      <xdr:colOff>63500</xdr:colOff>
      <xdr:row>78</xdr:row>
      <xdr:rowOff>66539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29580"/>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66539</xdr:rowOff>
    </xdr:from>
    <xdr:to>
      <xdr:col>19</xdr:col>
      <xdr:colOff>177800</xdr:colOff>
      <xdr:row>78</xdr:row>
      <xdr:rowOff>79491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39639"/>
          <a:ext cx="8890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76350</xdr:rowOff>
    </xdr:from>
    <xdr:to>
      <xdr:col>15</xdr:col>
      <xdr:colOff>50800</xdr:colOff>
      <xdr:row>78</xdr:row>
      <xdr:rowOff>79491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49450"/>
          <a:ext cx="8890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53911</xdr:rowOff>
    </xdr:from>
    <xdr:to>
      <xdr:col>10</xdr:col>
      <xdr:colOff>114300</xdr:colOff>
      <xdr:row>78</xdr:row>
      <xdr:rowOff>76350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27011"/>
          <a:ext cx="889000" cy="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5680</xdr:rowOff>
    </xdr:from>
    <xdr:to>
      <xdr:col>24</xdr:col>
      <xdr:colOff>114300</xdr:colOff>
      <xdr:row>78</xdr:row>
      <xdr:rowOff>107280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92057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15739</xdr:rowOff>
    </xdr:from>
    <xdr:to>
      <xdr:col>20</xdr:col>
      <xdr:colOff>38100</xdr:colOff>
      <xdr:row>78</xdr:row>
      <xdr:rowOff>117339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108466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8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28691</xdr:rowOff>
    </xdr:from>
    <xdr:to>
      <xdr:col>15</xdr:col>
      <xdr:colOff>101600</xdr:colOff>
      <xdr:row>78</xdr:row>
      <xdr:rowOff>130291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121418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25550</xdr:rowOff>
    </xdr:from>
    <xdr:to>
      <xdr:col>10</xdr:col>
      <xdr:colOff>165100</xdr:colOff>
      <xdr:row>78</xdr:row>
      <xdr:rowOff>127150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118277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9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3111</xdr:rowOff>
    </xdr:from>
    <xdr:to>
      <xdr:col>6</xdr:col>
      <xdr:colOff>38100</xdr:colOff>
      <xdr:row>78</xdr:row>
      <xdr:rowOff>104711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95838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6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93447</xdr:rowOff>
    </xdr:from>
    <xdr:to>
      <xdr:col>24</xdr:col>
      <xdr:colOff>63500</xdr:colOff>
      <xdr:row>96</xdr:row>
      <xdr:rowOff>136903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81197"/>
          <a:ext cx="838200" cy="2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136903</xdr:rowOff>
    </xdr:from>
    <xdr:to>
      <xdr:col>19</xdr:col>
      <xdr:colOff>177800</xdr:colOff>
      <xdr:row>96</xdr:row>
      <xdr:rowOff>142238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96103"/>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105555</xdr:rowOff>
    </xdr:from>
    <xdr:to>
      <xdr:col>15</xdr:col>
      <xdr:colOff>50800</xdr:colOff>
      <xdr:row>96</xdr:row>
      <xdr:rowOff>142238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564755"/>
          <a:ext cx="889000" cy="3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105555</xdr:rowOff>
    </xdr:from>
    <xdr:to>
      <xdr:col>10</xdr:col>
      <xdr:colOff>114300</xdr:colOff>
      <xdr:row>96</xdr:row>
      <xdr:rowOff>117404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64755"/>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42647</xdr:rowOff>
    </xdr:from>
    <xdr:to>
      <xdr:col>24</xdr:col>
      <xdr:colOff>114300</xdr:colOff>
      <xdr:row>95</xdr:row>
      <xdr:rowOff>144247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3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21074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0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86103</xdr:rowOff>
    </xdr:from>
    <xdr:to>
      <xdr:col>20</xdr:col>
      <xdr:colOff>38100</xdr:colOff>
      <xdr:row>97</xdr:row>
      <xdr:rowOff>16253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4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7380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3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91438</xdr:rowOff>
    </xdr:from>
    <xdr:to>
      <xdr:col>15</xdr:col>
      <xdr:colOff>101600</xdr:colOff>
      <xdr:row>97</xdr:row>
      <xdr:rowOff>21588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12715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54755</xdr:rowOff>
    </xdr:from>
    <xdr:to>
      <xdr:col>10</xdr:col>
      <xdr:colOff>165100</xdr:colOff>
      <xdr:row>96</xdr:row>
      <xdr:rowOff>156355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147482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0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66604</xdr:rowOff>
    </xdr:from>
    <xdr:to>
      <xdr:col>6</xdr:col>
      <xdr:colOff>38100</xdr:colOff>
      <xdr:row>96</xdr:row>
      <xdr:rowOff>168204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159331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1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145560</xdr:rowOff>
    </xdr:from>
    <xdr:to>
      <xdr:col>55</xdr:col>
      <xdr:colOff>0</xdr:colOff>
      <xdr:row>36</xdr:row>
      <xdr:rowOff>159108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146310"/>
          <a:ext cx="8382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145560</xdr:rowOff>
    </xdr:from>
    <xdr:to>
      <xdr:col>50</xdr:col>
      <xdr:colOff>114300</xdr:colOff>
      <xdr:row>37</xdr:row>
      <xdr:rowOff>102743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46310"/>
          <a:ext cx="889000" cy="30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102743</xdr:rowOff>
    </xdr:from>
    <xdr:to>
      <xdr:col>45</xdr:col>
      <xdr:colOff>177800</xdr:colOff>
      <xdr:row>37</xdr:row>
      <xdr:rowOff>150471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46393"/>
          <a:ext cx="889000" cy="4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145345</xdr:rowOff>
    </xdr:from>
    <xdr:to>
      <xdr:col>41</xdr:col>
      <xdr:colOff>50800</xdr:colOff>
      <xdr:row>37</xdr:row>
      <xdr:rowOff>150471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88995"/>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108308</xdr:rowOff>
    </xdr:from>
    <xdr:to>
      <xdr:col>55</xdr:col>
      <xdr:colOff>50800</xdr:colOff>
      <xdr:row>37</xdr:row>
      <xdr:rowOff>38458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8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86735</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5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94760</xdr:rowOff>
    </xdr:from>
    <xdr:to>
      <xdr:col>50</xdr:col>
      <xdr:colOff>165100</xdr:colOff>
      <xdr:row>36</xdr:row>
      <xdr:rowOff>24910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16037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18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51943</xdr:rowOff>
    </xdr:from>
    <xdr:to>
      <xdr:col>46</xdr:col>
      <xdr:colOff>38100</xdr:colOff>
      <xdr:row>37</xdr:row>
      <xdr:rowOff>153543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144670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48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99671</xdr:rowOff>
    </xdr:from>
    <xdr:to>
      <xdr:col>41</xdr:col>
      <xdr:colOff>101600</xdr:colOff>
      <xdr:row>38</xdr:row>
      <xdr:rowOff>29821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20948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53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94545</xdr:rowOff>
    </xdr:from>
    <xdr:to>
      <xdr:col>36</xdr:col>
      <xdr:colOff>165100</xdr:colOff>
      <xdr:row>38</xdr:row>
      <xdr:rowOff>24695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15822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53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31059</xdr:rowOff>
    </xdr:from>
    <xdr:to>
      <xdr:col>55</xdr:col>
      <xdr:colOff>0</xdr:colOff>
      <xdr:row>58</xdr:row>
      <xdr:rowOff>107994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75159"/>
          <a:ext cx="838200" cy="7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31059</xdr:rowOff>
    </xdr:from>
    <xdr:to>
      <xdr:col>50</xdr:col>
      <xdr:colOff>114300</xdr:colOff>
      <xdr:row>58</xdr:row>
      <xdr:rowOff>121205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75159"/>
          <a:ext cx="889000" cy="9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121205</xdr:rowOff>
    </xdr:from>
    <xdr:to>
      <xdr:col>45</xdr:col>
      <xdr:colOff>177800</xdr:colOff>
      <xdr:row>58</xdr:row>
      <xdr:rowOff>127119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65305"/>
          <a:ext cx="889000" cy="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116067</xdr:rowOff>
    </xdr:from>
    <xdr:to>
      <xdr:col>41</xdr:col>
      <xdr:colOff>50800</xdr:colOff>
      <xdr:row>58</xdr:row>
      <xdr:rowOff>127119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60167"/>
          <a:ext cx="889000" cy="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57194</xdr:rowOff>
    </xdr:from>
    <xdr:to>
      <xdr:col>55</xdr:col>
      <xdr:colOff>50800</xdr:colOff>
      <xdr:row>58</xdr:row>
      <xdr:rowOff>158794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0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3897</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151709</xdr:rowOff>
    </xdr:from>
    <xdr:to>
      <xdr:col>50</xdr:col>
      <xdr:colOff>165100</xdr:colOff>
      <xdr:row>58</xdr:row>
      <xdr:rowOff>81859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98386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9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70405</xdr:rowOff>
    </xdr:from>
    <xdr:to>
      <xdr:col>46</xdr:col>
      <xdr:colOff>38100</xdr:colOff>
      <xdr:row>59</xdr:row>
      <xdr:rowOff>555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1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163132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0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76319</xdr:rowOff>
    </xdr:from>
    <xdr:to>
      <xdr:col>41</xdr:col>
      <xdr:colOff>101600</xdr:colOff>
      <xdr:row>59</xdr:row>
      <xdr:rowOff>6469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2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169046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65267</xdr:rowOff>
    </xdr:from>
    <xdr:to>
      <xdr:col>36</xdr:col>
      <xdr:colOff>165100</xdr:colOff>
      <xdr:row>58</xdr:row>
      <xdr:rowOff>166867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0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157994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0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133410</xdr:rowOff>
    </xdr:from>
    <xdr:to>
      <xdr:col>55</xdr:col>
      <xdr:colOff>0</xdr:colOff>
      <xdr:row>78</xdr:row>
      <xdr:rowOff>136609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06510"/>
          <a:ext cx="8382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133410</xdr:rowOff>
    </xdr:from>
    <xdr:to>
      <xdr:col>50</xdr:col>
      <xdr:colOff>114300</xdr:colOff>
      <xdr:row>78</xdr:row>
      <xdr:rowOff>134235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506510"/>
          <a:ext cx="8890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134235</xdr:rowOff>
    </xdr:from>
    <xdr:to>
      <xdr:col>45</xdr:col>
      <xdr:colOff>177800</xdr:colOff>
      <xdr:row>78</xdr:row>
      <xdr:rowOff>136406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507335"/>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136406</xdr:rowOff>
    </xdr:from>
    <xdr:to>
      <xdr:col>41</xdr:col>
      <xdr:colOff>50800</xdr:colOff>
      <xdr:row>78</xdr:row>
      <xdr:rowOff>138419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509506"/>
          <a:ext cx="8890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85809</xdr:rowOff>
    </xdr:from>
    <xdr:to>
      <xdr:col>55</xdr:col>
      <xdr:colOff>50800</xdr:colOff>
      <xdr:row>79</xdr:row>
      <xdr:rowOff>15959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82610</xdr:rowOff>
    </xdr:from>
    <xdr:to>
      <xdr:col>50</xdr:col>
      <xdr:colOff>165100</xdr:colOff>
      <xdr:row>79</xdr:row>
      <xdr:rowOff>12760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3887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4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83435</xdr:rowOff>
    </xdr:from>
    <xdr:to>
      <xdr:col>46</xdr:col>
      <xdr:colOff>38100</xdr:colOff>
      <xdr:row>79</xdr:row>
      <xdr:rowOff>13585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4712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4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85606</xdr:rowOff>
    </xdr:from>
    <xdr:to>
      <xdr:col>41</xdr:col>
      <xdr:colOff>101600</xdr:colOff>
      <xdr:row>79</xdr:row>
      <xdr:rowOff>15756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6883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5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87619</xdr:rowOff>
    </xdr:from>
    <xdr:to>
      <xdr:col>36</xdr:col>
      <xdr:colOff>165100</xdr:colOff>
      <xdr:row>79</xdr:row>
      <xdr:rowOff>17769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8896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5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65067</xdr:rowOff>
    </xdr:from>
    <xdr:to>
      <xdr:col>55</xdr:col>
      <xdr:colOff>0</xdr:colOff>
      <xdr:row>98</xdr:row>
      <xdr:rowOff>97668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181367"/>
          <a:ext cx="838200" cy="71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65067</xdr:rowOff>
    </xdr:from>
    <xdr:to>
      <xdr:col>50</xdr:col>
      <xdr:colOff>114300</xdr:colOff>
      <xdr:row>98</xdr:row>
      <xdr:rowOff>154020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181367"/>
          <a:ext cx="889000" cy="77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153147</xdr:rowOff>
    </xdr:from>
    <xdr:to>
      <xdr:col>45</xdr:col>
      <xdr:colOff>177800</xdr:colOff>
      <xdr:row>98</xdr:row>
      <xdr:rowOff>154020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55247"/>
          <a:ext cx="8890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91442</xdr:rowOff>
    </xdr:from>
    <xdr:to>
      <xdr:col>41</xdr:col>
      <xdr:colOff>50800</xdr:colOff>
      <xdr:row>98</xdr:row>
      <xdr:rowOff>153147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93542"/>
          <a:ext cx="889000" cy="6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46868</xdr:rowOff>
    </xdr:from>
    <xdr:to>
      <xdr:col>55</xdr:col>
      <xdr:colOff>50800</xdr:colOff>
      <xdr:row>98</xdr:row>
      <xdr:rowOff>148468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4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133245</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6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14267</xdr:rowOff>
    </xdr:from>
    <xdr:to>
      <xdr:col>50</xdr:col>
      <xdr:colOff>165100</xdr:colOff>
      <xdr:row>94</xdr:row>
      <xdr:rowOff>115867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13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132394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59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103220</xdr:rowOff>
    </xdr:from>
    <xdr:to>
      <xdr:col>46</xdr:col>
      <xdr:colOff>38100</xdr:colOff>
      <xdr:row>99</xdr:row>
      <xdr:rowOff>33370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9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24497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9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102347</xdr:rowOff>
    </xdr:from>
    <xdr:to>
      <xdr:col>41</xdr:col>
      <xdr:colOff>101600</xdr:colOff>
      <xdr:row>99</xdr:row>
      <xdr:rowOff>32497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90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23624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9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40642</xdr:rowOff>
    </xdr:from>
    <xdr:to>
      <xdr:col>36</xdr:col>
      <xdr:colOff>165100</xdr:colOff>
      <xdr:row>98</xdr:row>
      <xdr:rowOff>142242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133369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123865</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38965"/>
          <a:ext cx="838200" cy="1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73065</xdr:rowOff>
    </xdr:from>
    <xdr:to>
      <xdr:col>85</xdr:col>
      <xdr:colOff>177800</xdr:colOff>
      <xdr:row>39</xdr:row>
      <xdr:rowOff>3215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8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94447</xdr:rowOff>
    </xdr:from>
    <xdr:to>
      <xdr:col>85</xdr:col>
      <xdr:colOff>127000</xdr:colOff>
      <xdr:row>78</xdr:row>
      <xdr:rowOff>101583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467547"/>
          <a:ext cx="8382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92960</xdr:rowOff>
    </xdr:from>
    <xdr:to>
      <xdr:col>81</xdr:col>
      <xdr:colOff>50800</xdr:colOff>
      <xdr:row>78</xdr:row>
      <xdr:rowOff>94447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466060"/>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92960</xdr:rowOff>
    </xdr:from>
    <xdr:to>
      <xdr:col>76</xdr:col>
      <xdr:colOff>114300</xdr:colOff>
      <xdr:row>78</xdr:row>
      <xdr:rowOff>99394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466060"/>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123191</xdr:rowOff>
    </xdr:from>
    <xdr:to>
      <xdr:col>71</xdr:col>
      <xdr:colOff>177800</xdr:colOff>
      <xdr:row>78</xdr:row>
      <xdr:rowOff>99394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24841"/>
          <a:ext cx="889000" cy="14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50783</xdr:rowOff>
    </xdr:from>
    <xdr:to>
      <xdr:col>85</xdr:col>
      <xdr:colOff>177800</xdr:colOff>
      <xdr:row>78</xdr:row>
      <xdr:rowOff>152383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2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137160</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3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43647</xdr:rowOff>
    </xdr:from>
    <xdr:to>
      <xdr:col>81</xdr:col>
      <xdr:colOff>101600</xdr:colOff>
      <xdr:row>78</xdr:row>
      <xdr:rowOff>145247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1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136374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0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42160</xdr:rowOff>
    </xdr:from>
    <xdr:to>
      <xdr:col>76</xdr:col>
      <xdr:colOff>165100</xdr:colOff>
      <xdr:row>78</xdr:row>
      <xdr:rowOff>143760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1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134887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0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48594</xdr:rowOff>
    </xdr:from>
    <xdr:to>
      <xdr:col>72</xdr:col>
      <xdr:colOff>38100</xdr:colOff>
      <xdr:row>78</xdr:row>
      <xdr:rowOff>150194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2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141321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1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72391</xdr:rowOff>
    </xdr:from>
    <xdr:to>
      <xdr:col>67</xdr:col>
      <xdr:colOff>101600</xdr:colOff>
      <xdr:row>78</xdr:row>
      <xdr:rowOff>2541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7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165118</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36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115164</xdr:rowOff>
    </xdr:from>
    <xdr:to>
      <xdr:col>85</xdr:col>
      <xdr:colOff>127000</xdr:colOff>
      <xdr:row>98</xdr:row>
      <xdr:rowOff>135604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17264"/>
          <a:ext cx="838200" cy="2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135289</xdr:rowOff>
    </xdr:from>
    <xdr:to>
      <xdr:col>81</xdr:col>
      <xdr:colOff>50800</xdr:colOff>
      <xdr:row>98</xdr:row>
      <xdr:rowOff>135604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37389"/>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134462</xdr:rowOff>
    </xdr:from>
    <xdr:to>
      <xdr:col>76</xdr:col>
      <xdr:colOff>114300</xdr:colOff>
      <xdr:row>98</xdr:row>
      <xdr:rowOff>135289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36562"/>
          <a:ext cx="8890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134462</xdr:rowOff>
    </xdr:from>
    <xdr:to>
      <xdr:col>71</xdr:col>
      <xdr:colOff>177800</xdr:colOff>
      <xdr:row>98</xdr:row>
      <xdr:rowOff>137818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36562"/>
          <a:ext cx="8890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64364</xdr:rowOff>
    </xdr:from>
    <xdr:to>
      <xdr:col>85</xdr:col>
      <xdr:colOff>177800</xdr:colOff>
      <xdr:row>98</xdr:row>
      <xdr:rowOff>165964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84804</xdr:rowOff>
    </xdr:from>
    <xdr:to>
      <xdr:col>81</xdr:col>
      <xdr:colOff>101600</xdr:colOff>
      <xdr:row>99</xdr:row>
      <xdr:rowOff>14954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6081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7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84489</xdr:rowOff>
    </xdr:from>
    <xdr:to>
      <xdr:col>76</xdr:col>
      <xdr:colOff>165100</xdr:colOff>
      <xdr:row>99</xdr:row>
      <xdr:rowOff>14639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5766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7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83662</xdr:rowOff>
    </xdr:from>
    <xdr:to>
      <xdr:col>72</xdr:col>
      <xdr:colOff>38100</xdr:colOff>
      <xdr:row>99</xdr:row>
      <xdr:rowOff>13812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4939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87018</xdr:rowOff>
    </xdr:from>
    <xdr:to>
      <xdr:col>67</xdr:col>
      <xdr:colOff>101600</xdr:colOff>
      <xdr:row>99</xdr:row>
      <xdr:rowOff>17168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8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8295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8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45239</xdr:rowOff>
    </xdr:from>
    <xdr:to>
      <xdr:col>116</xdr:col>
      <xdr:colOff>63500</xdr:colOff>
      <xdr:row>59</xdr:row>
      <xdr:rowOff>46039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789"/>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45239</xdr:rowOff>
    </xdr:from>
    <xdr:to>
      <xdr:col>111</xdr:col>
      <xdr:colOff>177800</xdr:colOff>
      <xdr:row>59</xdr:row>
      <xdr:rowOff>45941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60789"/>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45941</xdr:rowOff>
    </xdr:from>
    <xdr:to>
      <xdr:col>107</xdr:col>
      <xdr:colOff>50800</xdr:colOff>
      <xdr:row>59</xdr:row>
      <xdr:rowOff>48489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61491"/>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48489</xdr:rowOff>
    </xdr:from>
    <xdr:to>
      <xdr:col>102</xdr:col>
      <xdr:colOff>114300</xdr:colOff>
      <xdr:row>59</xdr:row>
      <xdr:rowOff>53501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64039"/>
          <a:ext cx="8890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166689</xdr:rowOff>
    </xdr:from>
    <xdr:to>
      <xdr:col>116</xdr:col>
      <xdr:colOff>114300</xdr:colOff>
      <xdr:row>59</xdr:row>
      <xdr:rowOff>96839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81616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165889</xdr:rowOff>
    </xdr:from>
    <xdr:to>
      <xdr:col>112</xdr:col>
      <xdr:colOff>38100</xdr:colOff>
      <xdr:row>59</xdr:row>
      <xdr:rowOff>96039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87166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2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166591</xdr:rowOff>
    </xdr:from>
    <xdr:to>
      <xdr:col>107</xdr:col>
      <xdr:colOff>101600</xdr:colOff>
      <xdr:row>59</xdr:row>
      <xdr:rowOff>96741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1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87868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20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169139</xdr:rowOff>
    </xdr:from>
    <xdr:to>
      <xdr:col>102</xdr:col>
      <xdr:colOff>165100</xdr:colOff>
      <xdr:row>59</xdr:row>
      <xdr:rowOff>99289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90416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20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2701</xdr:rowOff>
    </xdr:from>
    <xdr:to>
      <xdr:col>98</xdr:col>
      <xdr:colOff>38100</xdr:colOff>
      <xdr:row>59</xdr:row>
      <xdr:rowOff>104301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1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95428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21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46586</xdr:rowOff>
    </xdr:from>
    <xdr:to>
      <xdr:col>116</xdr:col>
      <xdr:colOff>63500</xdr:colOff>
      <xdr:row>77</xdr:row>
      <xdr:rowOff>56086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248236"/>
          <a:ext cx="8382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46586</xdr:rowOff>
    </xdr:from>
    <xdr:to>
      <xdr:col>111</xdr:col>
      <xdr:colOff>177800</xdr:colOff>
      <xdr:row>77</xdr:row>
      <xdr:rowOff>71628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248236"/>
          <a:ext cx="889000" cy="2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71628</xdr:rowOff>
    </xdr:from>
    <xdr:to>
      <xdr:col>107</xdr:col>
      <xdr:colOff>50800</xdr:colOff>
      <xdr:row>77</xdr:row>
      <xdr:rowOff>81082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273278"/>
          <a:ext cx="889000" cy="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81082</xdr:rowOff>
    </xdr:from>
    <xdr:to>
      <xdr:col>102</xdr:col>
      <xdr:colOff>114300</xdr:colOff>
      <xdr:row>77</xdr:row>
      <xdr:rowOff>96696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282732"/>
          <a:ext cx="889000" cy="1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5286</xdr:rowOff>
    </xdr:from>
    <xdr:to>
      <xdr:col>116</xdr:col>
      <xdr:colOff>114300</xdr:colOff>
      <xdr:row>77</xdr:row>
      <xdr:rowOff>106886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20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91663</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2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167236</xdr:rowOff>
    </xdr:from>
    <xdr:to>
      <xdr:col>112</xdr:col>
      <xdr:colOff>38100</xdr:colOff>
      <xdr:row>77</xdr:row>
      <xdr:rowOff>97386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19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88513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29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20828</xdr:rowOff>
    </xdr:from>
    <xdr:to>
      <xdr:col>107</xdr:col>
      <xdr:colOff>101600</xdr:colOff>
      <xdr:row>77</xdr:row>
      <xdr:rowOff>122428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2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113555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31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30282</xdr:rowOff>
    </xdr:from>
    <xdr:to>
      <xdr:col>102</xdr:col>
      <xdr:colOff>165100</xdr:colOff>
      <xdr:row>77</xdr:row>
      <xdr:rowOff>131882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2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123009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32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45896</xdr:rowOff>
    </xdr:from>
    <xdr:to>
      <xdr:col>98</xdr:col>
      <xdr:colOff>38100</xdr:colOff>
      <xdr:row>77</xdr:row>
      <xdr:rowOff>147496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24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138623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34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歳出決算総額では、住民一人当たり１，０５１，１９６円で、前年度と比較して３１８，６９１円の減となった。　　　　　　　　　　　　　　　　　　　　　　　　　　　　　　　　　　　　　　　　　　　　　　　　　　　　　　　　　　　　　　　　　　　　　　　　　　　　　　　　　　　　　　　　　　　　　　　　　　　　　　　　　　　　　　　　　　　　　　　　　　　　　　　　　　　　　　　　　　　　　　人件費では一人当たり１８４，０２６円、前年度比１１，４８６円の増で、新規採用と保育事業や町立幼稚園の補助職員の増員により教育部門において人件費が増となったことによる。普通建設事業費では、一人当たり１３８，６９４円で前年度比３３６，５５３円の減と大幅な減となったが、前年度に大型事業であった庁舎建替事業が完了したことが大きな要因であるが、その他に大きな増要因として</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庁舎移転に伴う機器等整備、汚泥再生処理センター建設負担金事業の実施があげられる。補助費</a:t>
          </a:r>
          <a:r>
            <a:rPr kumimoji="1" lang="ja-JP" altLang="en-US" sz="1200">
              <a:latin typeface="ＭＳ Ｐゴシック" panose="020B0600070205080204" pitchFamily="50" charset="-128"/>
              <a:ea typeface="ＭＳ Ｐゴシック" panose="020B0600070205080204" pitchFamily="50" charset="-128"/>
            </a:rPr>
            <a:t>等は、一人当たり２０９，８１２円で、前年度比９７，１１２円の減で、主なものは新型コロナウイルス感染症対策事業として実施した特定定額給付金給付事業の完了による減と住民に対する商品券配布事業の増である。物件費は、一人あたり２３７，２６６円で前年度比２７，３２３円の増となったが、新型コロナワクチン接種等の新型コロナウイルス感染症関連事業の増と、ふるさと納税寄付金の増収による返礼品等関連経費の増による。扶助費では、一人あたり８３，５７０円で前年度比２８，２０３円の増で、新型コロナウイルス感染症対策として実施した住民税非課税世帯等臨時特別給付金、子育て世帯臨時特別給付金の給付事業の実施によるものである。積立金では、一人当たり５３，６６６円で前年度比４４，７０８円の増で、普通交付税やふるさと納税寄付金の増収や新型コロナウイルス感染症対策事業に対する財源の大部分が国の交付金等が充当され一般財源の充当が抑制されたことにより各基金へ積立額が増となった。前年度に引き続き、新型コロナウイルス感染症関連事業が多い。</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
3,617
110.63
3,986,322
3,911,499
50,812
2,056,606
3,348,367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141453</xdr:rowOff>
    </xdr:from>
    <xdr:to>
      <xdr:col>24</xdr:col>
      <xdr:colOff>63500</xdr:colOff>
      <xdr:row>37</xdr:row>
      <xdr:rowOff>158064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85103"/>
          <a:ext cx="8382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118573</xdr:rowOff>
    </xdr:from>
    <xdr:to>
      <xdr:col>19</xdr:col>
      <xdr:colOff>177800</xdr:colOff>
      <xdr:row>37</xdr:row>
      <xdr:rowOff>158064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62223"/>
          <a:ext cx="889000" cy="3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118573</xdr:rowOff>
    </xdr:from>
    <xdr:to>
      <xdr:col>15</xdr:col>
      <xdr:colOff>50800</xdr:colOff>
      <xdr:row>37</xdr:row>
      <xdr:rowOff>141586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62223"/>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128098</xdr:rowOff>
    </xdr:from>
    <xdr:to>
      <xdr:col>10</xdr:col>
      <xdr:colOff>114300</xdr:colOff>
      <xdr:row>37</xdr:row>
      <xdr:rowOff>141586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71748"/>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90653</xdr:rowOff>
    </xdr:from>
    <xdr:to>
      <xdr:col>24</xdr:col>
      <xdr:colOff>114300</xdr:colOff>
      <xdr:row>38</xdr:row>
      <xdr:rowOff>20803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3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5580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107264</xdr:rowOff>
    </xdr:from>
    <xdr:to>
      <xdr:col>20</xdr:col>
      <xdr:colOff>38100</xdr:colOff>
      <xdr:row>38</xdr:row>
      <xdr:rowOff>37415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509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28541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4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67773</xdr:rowOff>
    </xdr:from>
    <xdr:to>
      <xdr:col>15</xdr:col>
      <xdr:colOff>101600</xdr:colOff>
      <xdr:row>37</xdr:row>
      <xdr:rowOff>169373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160500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0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90786</xdr:rowOff>
    </xdr:from>
    <xdr:to>
      <xdr:col>10</xdr:col>
      <xdr:colOff>165100</xdr:colOff>
      <xdr:row>38</xdr:row>
      <xdr:rowOff>20936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12063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2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77298</xdr:rowOff>
    </xdr:from>
    <xdr:to>
      <xdr:col>6</xdr:col>
      <xdr:colOff>38100</xdr:colOff>
      <xdr:row>38</xdr:row>
      <xdr:rowOff>7448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170025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161993</xdr:rowOff>
    </xdr:from>
    <xdr:to>
      <xdr:col>24</xdr:col>
      <xdr:colOff>63500</xdr:colOff>
      <xdr:row>58</xdr:row>
      <xdr:rowOff>87716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34643"/>
          <a:ext cx="838200" cy="9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161993</xdr:rowOff>
    </xdr:from>
    <xdr:to>
      <xdr:col>19</xdr:col>
      <xdr:colOff>177800</xdr:colOff>
      <xdr:row>58</xdr:row>
      <xdr:rowOff>109631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34643"/>
          <a:ext cx="889000" cy="1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108064</xdr:rowOff>
    </xdr:from>
    <xdr:to>
      <xdr:col>15</xdr:col>
      <xdr:colOff>50800</xdr:colOff>
      <xdr:row>58</xdr:row>
      <xdr:rowOff>109631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52164"/>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105395</xdr:rowOff>
    </xdr:from>
    <xdr:to>
      <xdr:col>10</xdr:col>
      <xdr:colOff>114300</xdr:colOff>
      <xdr:row>58</xdr:row>
      <xdr:rowOff>108064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49495"/>
          <a:ext cx="889000"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36916</xdr:rowOff>
    </xdr:from>
    <xdr:to>
      <xdr:col>24</xdr:col>
      <xdr:colOff>114300</xdr:colOff>
      <xdr:row>58</xdr:row>
      <xdr:rowOff>138516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8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154290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111193</xdr:rowOff>
    </xdr:from>
    <xdr:to>
      <xdr:col>20</xdr:col>
      <xdr:colOff>38100</xdr:colOff>
      <xdr:row>58</xdr:row>
      <xdr:rowOff>41343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8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57870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59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58831</xdr:rowOff>
    </xdr:from>
    <xdr:to>
      <xdr:col>15</xdr:col>
      <xdr:colOff>101600</xdr:colOff>
      <xdr:row>58</xdr:row>
      <xdr:rowOff>160431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0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151558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9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57264</xdr:rowOff>
    </xdr:from>
    <xdr:to>
      <xdr:col>10</xdr:col>
      <xdr:colOff>165100</xdr:colOff>
      <xdr:row>58</xdr:row>
      <xdr:rowOff>158864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0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149991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9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54595</xdr:rowOff>
    </xdr:from>
    <xdr:to>
      <xdr:col>6</xdr:col>
      <xdr:colOff>38100</xdr:colOff>
      <xdr:row>58</xdr:row>
      <xdr:rowOff>156195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9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147322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9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135925</xdr:rowOff>
    </xdr:from>
    <xdr:to>
      <xdr:col>24</xdr:col>
      <xdr:colOff>62865</xdr:colOff>
      <xdr:row>78</xdr:row>
      <xdr:rowOff>25375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37425"/>
          <a:ext cx="1270" cy="126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29202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25375</xdr:rowOff>
    </xdr:from>
    <xdr:to>
      <xdr:col>24</xdr:col>
      <xdr:colOff>152400</xdr:colOff>
      <xdr:row>78</xdr:row>
      <xdr:rowOff>25375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9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82602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1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135925</xdr:rowOff>
    </xdr:from>
    <xdr:to>
      <xdr:col>24</xdr:col>
      <xdr:colOff>152400</xdr:colOff>
      <xdr:row>70</xdr:row>
      <xdr:rowOff>135925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3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158161</xdr:rowOff>
    </xdr:from>
    <xdr:to>
      <xdr:col>24</xdr:col>
      <xdr:colOff>63500</xdr:colOff>
      <xdr:row>78</xdr:row>
      <xdr:rowOff>37559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59811"/>
          <a:ext cx="838200" cy="5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165244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23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142367</xdr:rowOff>
    </xdr:from>
    <xdr:to>
      <xdr:col>24</xdr:col>
      <xdr:colOff>114300</xdr:colOff>
      <xdr:row>77</xdr:row>
      <xdr:rowOff>72517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7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37559</xdr:rowOff>
    </xdr:from>
    <xdr:to>
      <xdr:col>19</xdr:col>
      <xdr:colOff>177800</xdr:colOff>
      <xdr:row>78</xdr:row>
      <xdr:rowOff>50825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10659"/>
          <a:ext cx="889000" cy="1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6488</xdr:rowOff>
    </xdr:from>
    <xdr:to>
      <xdr:col>20</xdr:col>
      <xdr:colOff>38100</xdr:colOff>
      <xdr:row>77</xdr:row>
      <xdr:rowOff>108088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124615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8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47250</xdr:rowOff>
    </xdr:from>
    <xdr:to>
      <xdr:col>15</xdr:col>
      <xdr:colOff>50800</xdr:colOff>
      <xdr:row>78</xdr:row>
      <xdr:rowOff>50825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420350"/>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35218</xdr:rowOff>
    </xdr:from>
    <xdr:to>
      <xdr:col>15</xdr:col>
      <xdr:colOff>101600</xdr:colOff>
      <xdr:row>77</xdr:row>
      <xdr:rowOff>136818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153345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47250</xdr:rowOff>
    </xdr:from>
    <xdr:to>
      <xdr:col>10</xdr:col>
      <xdr:colOff>114300</xdr:colOff>
      <xdr:row>78</xdr:row>
      <xdr:rowOff>55739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20350"/>
          <a:ext cx="889000" cy="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50381</xdr:rowOff>
    </xdr:from>
    <xdr:to>
      <xdr:col>10</xdr:col>
      <xdr:colOff>165100</xdr:colOff>
      <xdr:row>77</xdr:row>
      <xdr:rowOff>151981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168508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32810</xdr:rowOff>
    </xdr:from>
    <xdr:to>
      <xdr:col>6</xdr:col>
      <xdr:colOff>38100</xdr:colOff>
      <xdr:row>77</xdr:row>
      <xdr:rowOff>134410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150937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107361</xdr:rowOff>
    </xdr:from>
    <xdr:to>
      <xdr:col>24</xdr:col>
      <xdr:colOff>114300</xdr:colOff>
      <xdr:row>78</xdr:row>
      <xdr:rowOff>37511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0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22288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2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158209</xdr:rowOff>
    </xdr:from>
    <xdr:to>
      <xdr:col>20</xdr:col>
      <xdr:colOff>38100</xdr:colOff>
      <xdr:row>78</xdr:row>
      <xdr:rowOff>88359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79486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5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xdr:rowOff>
    </xdr:from>
    <xdr:to>
      <xdr:col>15</xdr:col>
      <xdr:colOff>101600</xdr:colOff>
      <xdr:row>78</xdr:row>
      <xdr:rowOff>101625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7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92752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6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167900</xdr:rowOff>
    </xdr:from>
    <xdr:to>
      <xdr:col>10</xdr:col>
      <xdr:colOff>165100</xdr:colOff>
      <xdr:row>78</xdr:row>
      <xdr:rowOff>98050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89177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6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4939</xdr:rowOff>
    </xdr:from>
    <xdr:to>
      <xdr:col>6</xdr:col>
      <xdr:colOff>38100</xdr:colOff>
      <xdr:row>78</xdr:row>
      <xdr:rowOff>106539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97666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7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44534</xdr:rowOff>
    </xdr:from>
    <xdr:to>
      <xdr:col>24</xdr:col>
      <xdr:colOff>63500</xdr:colOff>
      <xdr:row>98</xdr:row>
      <xdr:rowOff>69977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75184"/>
          <a:ext cx="838200" cy="19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56404</xdr:rowOff>
    </xdr:from>
    <xdr:to>
      <xdr:col>19</xdr:col>
      <xdr:colOff>177800</xdr:colOff>
      <xdr:row>98</xdr:row>
      <xdr:rowOff>69977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858504"/>
          <a:ext cx="8890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56404</xdr:rowOff>
    </xdr:from>
    <xdr:to>
      <xdr:col>15</xdr:col>
      <xdr:colOff>50800</xdr:colOff>
      <xdr:row>98</xdr:row>
      <xdr:rowOff>84097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58504"/>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84097</xdr:rowOff>
    </xdr:from>
    <xdr:to>
      <xdr:col>10</xdr:col>
      <xdr:colOff>114300</xdr:colOff>
      <xdr:row>98</xdr:row>
      <xdr:rowOff>97118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86197"/>
          <a:ext cx="889000" cy="1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165184</xdr:rowOff>
    </xdr:from>
    <xdr:to>
      <xdr:col>24</xdr:col>
      <xdr:colOff>114300</xdr:colOff>
      <xdr:row>97</xdr:row>
      <xdr:rowOff>95334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143611</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0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19177</xdr:rowOff>
    </xdr:from>
    <xdr:to>
      <xdr:col>20</xdr:col>
      <xdr:colOff>38100</xdr:colOff>
      <xdr:row>98</xdr:row>
      <xdr:rowOff>120777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2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111904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91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5604</xdr:rowOff>
    </xdr:from>
    <xdr:to>
      <xdr:col>15</xdr:col>
      <xdr:colOff>101600</xdr:colOff>
      <xdr:row>98</xdr:row>
      <xdr:rowOff>107204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0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98331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90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33297</xdr:rowOff>
    </xdr:from>
    <xdr:to>
      <xdr:col>10</xdr:col>
      <xdr:colOff>165100</xdr:colOff>
      <xdr:row>98</xdr:row>
      <xdr:rowOff>134897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3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126024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2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46318</xdr:rowOff>
    </xdr:from>
    <xdr:to>
      <xdr:col>6</xdr:col>
      <xdr:colOff>38100</xdr:colOff>
      <xdr:row>98</xdr:row>
      <xdr:rowOff>147918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139045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41148</xdr:rowOff>
    </xdr:from>
    <xdr:to>
      <xdr:col>55</xdr:col>
      <xdr:colOff>0</xdr:colOff>
      <xdr:row>39</xdr:row>
      <xdr:rowOff>41275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727698"/>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41275</xdr:rowOff>
    </xdr:from>
    <xdr:to>
      <xdr:col>50</xdr:col>
      <xdr:colOff>114300</xdr:colOff>
      <xdr:row>39</xdr:row>
      <xdr:rowOff>41402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727825"/>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41402</xdr:rowOff>
    </xdr:from>
    <xdr:to>
      <xdr:col>45</xdr:col>
      <xdr:colOff>177800</xdr:colOff>
      <xdr:row>39</xdr:row>
      <xdr:rowOff>41402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27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41402</xdr:rowOff>
    </xdr:from>
    <xdr:to>
      <xdr:col>41</xdr:col>
      <xdr:colOff>50800</xdr:colOff>
      <xdr:row>39</xdr:row>
      <xdr:rowOff>41402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27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161798</xdr:rowOff>
    </xdr:from>
    <xdr:to>
      <xdr:col>55</xdr:col>
      <xdr:colOff>50800</xdr:colOff>
      <xdr:row>39</xdr:row>
      <xdr:rowOff>91948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76725</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1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161925</xdr:rowOff>
    </xdr:from>
    <xdr:to>
      <xdr:col>50</xdr:col>
      <xdr:colOff>165100</xdr:colOff>
      <xdr:row>39</xdr:row>
      <xdr:rowOff>92075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83202</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769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162052</xdr:rowOff>
    </xdr:from>
    <xdr:to>
      <xdr:col>46</xdr:col>
      <xdr:colOff>38100</xdr:colOff>
      <xdr:row>39</xdr:row>
      <xdr:rowOff>92202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83329</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769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162052</xdr:rowOff>
    </xdr:from>
    <xdr:to>
      <xdr:col>41</xdr:col>
      <xdr:colOff>101600</xdr:colOff>
      <xdr:row>39</xdr:row>
      <xdr:rowOff>92202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83329</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769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162052</xdr:rowOff>
    </xdr:from>
    <xdr:to>
      <xdr:col>36</xdr:col>
      <xdr:colOff>165100</xdr:colOff>
      <xdr:row>39</xdr:row>
      <xdr:rowOff>92202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83329</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769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158336</xdr:rowOff>
    </xdr:from>
    <xdr:to>
      <xdr:col>55</xdr:col>
      <xdr:colOff>0</xdr:colOff>
      <xdr:row>58</xdr:row>
      <xdr:rowOff>161084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02436"/>
          <a:ext cx="838200" cy="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161084</xdr:rowOff>
    </xdr:from>
    <xdr:to>
      <xdr:col>50</xdr:col>
      <xdr:colOff>114300</xdr:colOff>
      <xdr:row>59</xdr:row>
      <xdr:rowOff>9511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05184"/>
          <a:ext cx="889000" cy="1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9511</xdr:rowOff>
    </xdr:from>
    <xdr:to>
      <xdr:col>45</xdr:col>
      <xdr:colOff>177800</xdr:colOff>
      <xdr:row>59</xdr:row>
      <xdr:rowOff>10641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25061"/>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154909</xdr:rowOff>
    </xdr:from>
    <xdr:to>
      <xdr:col>41</xdr:col>
      <xdr:colOff>50800</xdr:colOff>
      <xdr:row>59</xdr:row>
      <xdr:rowOff>10641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99009"/>
          <a:ext cx="889000" cy="2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107536</xdr:rowOff>
    </xdr:from>
    <xdr:to>
      <xdr:col>55</xdr:col>
      <xdr:colOff>50800</xdr:colOff>
      <xdr:row>59</xdr:row>
      <xdr:rowOff>37686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5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22463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110284</xdr:rowOff>
    </xdr:from>
    <xdr:to>
      <xdr:col>50</xdr:col>
      <xdr:colOff>165100</xdr:colOff>
      <xdr:row>59</xdr:row>
      <xdr:rowOff>40434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5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31561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130161</xdr:rowOff>
    </xdr:from>
    <xdr:to>
      <xdr:col>46</xdr:col>
      <xdr:colOff>38100</xdr:colOff>
      <xdr:row>59</xdr:row>
      <xdr:rowOff>60311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51438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6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131291</xdr:rowOff>
    </xdr:from>
    <xdr:to>
      <xdr:col>41</xdr:col>
      <xdr:colOff>101600</xdr:colOff>
      <xdr:row>59</xdr:row>
      <xdr:rowOff>61441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52568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6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104109</xdr:rowOff>
    </xdr:from>
    <xdr:to>
      <xdr:col>36</xdr:col>
      <xdr:colOff>165100</xdr:colOff>
      <xdr:row>59</xdr:row>
      <xdr:rowOff>34259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4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25386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4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29508</xdr:rowOff>
    </xdr:from>
    <xdr:to>
      <xdr:col>55</xdr:col>
      <xdr:colOff>0</xdr:colOff>
      <xdr:row>76</xdr:row>
      <xdr:rowOff>76462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059708"/>
          <a:ext cx="8382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76462</xdr:rowOff>
    </xdr:from>
    <xdr:to>
      <xdr:col>50</xdr:col>
      <xdr:colOff>114300</xdr:colOff>
      <xdr:row>77</xdr:row>
      <xdr:rowOff>62495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06662"/>
          <a:ext cx="889000" cy="15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62495</xdr:rowOff>
    </xdr:from>
    <xdr:to>
      <xdr:col>45</xdr:col>
      <xdr:colOff>177800</xdr:colOff>
      <xdr:row>78</xdr:row>
      <xdr:rowOff>32562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64145"/>
          <a:ext cx="889000" cy="14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32562</xdr:rowOff>
    </xdr:from>
    <xdr:to>
      <xdr:col>41</xdr:col>
      <xdr:colOff>50800</xdr:colOff>
      <xdr:row>78</xdr:row>
      <xdr:rowOff>48813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05662"/>
          <a:ext cx="889000" cy="1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150158</xdr:rowOff>
    </xdr:from>
    <xdr:to>
      <xdr:col>55</xdr:col>
      <xdr:colOff>50800</xdr:colOff>
      <xdr:row>76</xdr:row>
      <xdr:rowOff>80308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0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1585</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86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25662</xdr:rowOff>
    </xdr:from>
    <xdr:to>
      <xdr:col>50</xdr:col>
      <xdr:colOff>165100</xdr:colOff>
      <xdr:row>76</xdr:row>
      <xdr:rowOff>127262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5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143789</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283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11695</xdr:rowOff>
    </xdr:from>
    <xdr:to>
      <xdr:col>46</xdr:col>
      <xdr:colOff>38100</xdr:colOff>
      <xdr:row>77</xdr:row>
      <xdr:rowOff>113295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1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129822</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298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153212</xdr:rowOff>
    </xdr:from>
    <xdr:to>
      <xdr:col>41</xdr:col>
      <xdr:colOff>101600</xdr:colOff>
      <xdr:row>78</xdr:row>
      <xdr:rowOff>83362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5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74489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4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169463</xdr:rowOff>
    </xdr:from>
    <xdr:to>
      <xdr:col>36</xdr:col>
      <xdr:colOff>165100</xdr:colOff>
      <xdr:row>78</xdr:row>
      <xdr:rowOff>99613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90740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41311</xdr:rowOff>
    </xdr:from>
    <xdr:to>
      <xdr:col>55</xdr:col>
      <xdr:colOff>0</xdr:colOff>
      <xdr:row>98</xdr:row>
      <xdr:rowOff>42283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843411"/>
          <a:ext cx="8382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18428</xdr:rowOff>
    </xdr:from>
    <xdr:to>
      <xdr:col>50</xdr:col>
      <xdr:colOff>114300</xdr:colOff>
      <xdr:row>98</xdr:row>
      <xdr:rowOff>41311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820528"/>
          <a:ext cx="8890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18428</xdr:rowOff>
    </xdr:from>
    <xdr:to>
      <xdr:col>45</xdr:col>
      <xdr:colOff>177800</xdr:colOff>
      <xdr:row>98</xdr:row>
      <xdr:rowOff>42010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820528"/>
          <a:ext cx="889000" cy="2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15198</xdr:rowOff>
    </xdr:from>
    <xdr:to>
      <xdr:col>41</xdr:col>
      <xdr:colOff>50800</xdr:colOff>
      <xdr:row>98</xdr:row>
      <xdr:rowOff>42010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817298"/>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162933</xdr:rowOff>
    </xdr:from>
    <xdr:to>
      <xdr:col>55</xdr:col>
      <xdr:colOff>50800</xdr:colOff>
      <xdr:row>98</xdr:row>
      <xdr:rowOff>93083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9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77860</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70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161961</xdr:rowOff>
    </xdr:from>
    <xdr:to>
      <xdr:col>50</xdr:col>
      <xdr:colOff>165100</xdr:colOff>
      <xdr:row>98</xdr:row>
      <xdr:rowOff>92111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9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83238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8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139078</xdr:rowOff>
    </xdr:from>
    <xdr:to>
      <xdr:col>46</xdr:col>
      <xdr:colOff>38100</xdr:colOff>
      <xdr:row>98</xdr:row>
      <xdr:rowOff>69228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60355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6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162660</xdr:rowOff>
    </xdr:from>
    <xdr:to>
      <xdr:col>41</xdr:col>
      <xdr:colOff>101600</xdr:colOff>
      <xdr:row>98</xdr:row>
      <xdr:rowOff>92810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9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83937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8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135848</xdr:rowOff>
    </xdr:from>
    <xdr:to>
      <xdr:col>36</xdr:col>
      <xdr:colOff>165100</xdr:colOff>
      <xdr:row>98</xdr:row>
      <xdr:rowOff>65998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6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57125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120848</xdr:rowOff>
    </xdr:from>
    <xdr:to>
      <xdr:col>85</xdr:col>
      <xdr:colOff>127000</xdr:colOff>
      <xdr:row>35</xdr:row>
      <xdr:rowOff>130853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121598"/>
          <a:ext cx="838200" cy="1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120848</xdr:rowOff>
    </xdr:from>
    <xdr:to>
      <xdr:col>81</xdr:col>
      <xdr:colOff>50800</xdr:colOff>
      <xdr:row>36</xdr:row>
      <xdr:rowOff>38926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121598"/>
          <a:ext cx="889000" cy="8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38926</xdr:rowOff>
    </xdr:from>
    <xdr:to>
      <xdr:col>76</xdr:col>
      <xdr:colOff>114300</xdr:colOff>
      <xdr:row>36</xdr:row>
      <xdr:rowOff>79738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211126"/>
          <a:ext cx="889000" cy="4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79738</xdr:rowOff>
    </xdr:from>
    <xdr:to>
      <xdr:col>71</xdr:col>
      <xdr:colOff>177800</xdr:colOff>
      <xdr:row>36</xdr:row>
      <xdr:rowOff>80729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251938"/>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80053</xdr:rowOff>
    </xdr:from>
    <xdr:to>
      <xdr:col>85</xdr:col>
      <xdr:colOff>177800</xdr:colOff>
      <xdr:row>36</xdr:row>
      <xdr:rowOff>10203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0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102930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93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70048</xdr:rowOff>
    </xdr:from>
    <xdr:to>
      <xdr:col>81</xdr:col>
      <xdr:colOff>101600</xdr:colOff>
      <xdr:row>36</xdr:row>
      <xdr:rowOff>198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0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16725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84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159576</xdr:rowOff>
    </xdr:from>
    <xdr:to>
      <xdr:col>76</xdr:col>
      <xdr:colOff>165100</xdr:colOff>
      <xdr:row>36</xdr:row>
      <xdr:rowOff>89726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1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106253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93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28938</xdr:rowOff>
    </xdr:from>
    <xdr:to>
      <xdr:col>72</xdr:col>
      <xdr:colOff>38100</xdr:colOff>
      <xdr:row>36</xdr:row>
      <xdr:rowOff>130538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2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147065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97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29929</xdr:rowOff>
    </xdr:from>
    <xdr:to>
      <xdr:col>67</xdr:col>
      <xdr:colOff>101600</xdr:colOff>
      <xdr:row>36</xdr:row>
      <xdr:rowOff>131529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148056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97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37122</xdr:rowOff>
    </xdr:from>
    <xdr:to>
      <xdr:col>85</xdr:col>
      <xdr:colOff>127000</xdr:colOff>
      <xdr:row>58</xdr:row>
      <xdr:rowOff>56303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981222"/>
          <a:ext cx="838200" cy="1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37122</xdr:rowOff>
    </xdr:from>
    <xdr:to>
      <xdr:col>81</xdr:col>
      <xdr:colOff>50800</xdr:colOff>
      <xdr:row>58</xdr:row>
      <xdr:rowOff>52752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81222"/>
          <a:ext cx="889000" cy="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52752</xdr:rowOff>
    </xdr:from>
    <xdr:to>
      <xdr:col>76</xdr:col>
      <xdr:colOff>114300</xdr:colOff>
      <xdr:row>58</xdr:row>
      <xdr:rowOff>55666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96852"/>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55666</xdr:rowOff>
    </xdr:from>
    <xdr:to>
      <xdr:col>71</xdr:col>
      <xdr:colOff>177800</xdr:colOff>
      <xdr:row>58</xdr:row>
      <xdr:rowOff>59086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99766"/>
          <a:ext cx="889000" cy="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5503</xdr:rowOff>
    </xdr:from>
    <xdr:to>
      <xdr:col>85</xdr:col>
      <xdr:colOff>177800</xdr:colOff>
      <xdr:row>58</xdr:row>
      <xdr:rowOff>107103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4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91880</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6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157772</xdr:rowOff>
    </xdr:from>
    <xdr:to>
      <xdr:col>81</xdr:col>
      <xdr:colOff>101600</xdr:colOff>
      <xdr:row>58</xdr:row>
      <xdr:rowOff>87922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79049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2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1952</xdr:rowOff>
    </xdr:from>
    <xdr:to>
      <xdr:col>76</xdr:col>
      <xdr:colOff>165100</xdr:colOff>
      <xdr:row>58</xdr:row>
      <xdr:rowOff>103552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4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94679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4866</xdr:rowOff>
    </xdr:from>
    <xdr:to>
      <xdr:col>72</xdr:col>
      <xdr:colOff>38100</xdr:colOff>
      <xdr:row>58</xdr:row>
      <xdr:rowOff>106466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4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97593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4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8286</xdr:rowOff>
    </xdr:from>
    <xdr:to>
      <xdr:col>67</xdr:col>
      <xdr:colOff>101600</xdr:colOff>
      <xdr:row>58</xdr:row>
      <xdr:rowOff>109886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101013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4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123865</xdr:rowOff>
    </xdr:from>
    <xdr:to>
      <xdr:col>85</xdr:col>
      <xdr:colOff>127000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96965"/>
          <a:ext cx="838200" cy="1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73065</xdr:rowOff>
    </xdr:from>
    <xdr:to>
      <xdr:col>85</xdr:col>
      <xdr:colOff>177800</xdr:colOff>
      <xdr:row>79</xdr:row>
      <xdr:rowOff>3215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38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94442</xdr:rowOff>
    </xdr:from>
    <xdr:to>
      <xdr:col>85</xdr:col>
      <xdr:colOff>127000</xdr:colOff>
      <xdr:row>98</xdr:row>
      <xdr:rowOff>101578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896542"/>
          <a:ext cx="8382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92948</xdr:rowOff>
    </xdr:from>
    <xdr:to>
      <xdr:col>81</xdr:col>
      <xdr:colOff>50800</xdr:colOff>
      <xdr:row>98</xdr:row>
      <xdr:rowOff>94442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895048"/>
          <a:ext cx="889000" cy="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92948</xdr:rowOff>
    </xdr:from>
    <xdr:to>
      <xdr:col>76</xdr:col>
      <xdr:colOff>114300</xdr:colOff>
      <xdr:row>98</xdr:row>
      <xdr:rowOff>99358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895048"/>
          <a:ext cx="8890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123174</xdr:rowOff>
    </xdr:from>
    <xdr:to>
      <xdr:col>71</xdr:col>
      <xdr:colOff>177800</xdr:colOff>
      <xdr:row>98</xdr:row>
      <xdr:rowOff>99358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53824"/>
          <a:ext cx="889000" cy="14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50778</xdr:rowOff>
    </xdr:from>
    <xdr:to>
      <xdr:col>85</xdr:col>
      <xdr:colOff>177800</xdr:colOff>
      <xdr:row>98</xdr:row>
      <xdr:rowOff>152378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85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137155</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6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43642</xdr:rowOff>
    </xdr:from>
    <xdr:to>
      <xdr:col>81</xdr:col>
      <xdr:colOff>101600</xdr:colOff>
      <xdr:row>98</xdr:row>
      <xdr:rowOff>145242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84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136369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93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42148</xdr:rowOff>
    </xdr:from>
    <xdr:to>
      <xdr:col>76</xdr:col>
      <xdr:colOff>165100</xdr:colOff>
      <xdr:row>98</xdr:row>
      <xdr:rowOff>143748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4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134875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3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48558</xdr:rowOff>
    </xdr:from>
    <xdr:to>
      <xdr:col>72</xdr:col>
      <xdr:colOff>38100</xdr:colOff>
      <xdr:row>98</xdr:row>
      <xdr:rowOff>150158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85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141285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4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72374</xdr:rowOff>
    </xdr:from>
    <xdr:to>
      <xdr:col>67</xdr:col>
      <xdr:colOff>101600</xdr:colOff>
      <xdr:row>98</xdr:row>
      <xdr:rowOff>2524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0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165101</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79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歳出決算総額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は、住民一人当たり１，０５１，１９６円で、前年度と比較して３１８，６９１円の減となった。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総務費では、一人当たり２２７，４０５円で、前年度比４２５，０７４円の減で、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新型コロナウイルス感染症対策事業として実施した特定定額給付金給付事業の完了による減と大型事業であった庁舎建替事業が完了したことによる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庁舎移転に伴う機器等整備</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費の増によるものである。民生費では一人当たり１７３，６９４円で、前年度比３１，１４０円の増で、主なものは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新型コロナウイルス感染症対策として実施した住民税非課税世帯等臨時特別給付金の給付、子育て世帯臨時特別給付金の給付事業の実施による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。衛生費では一人当たり１２１，６４１円で、前年度比６０，２９１円増で、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新型コロナワクチン接種事業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汚泥再生処理センター建設負担金事業の実施による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増である。商工費では、一人当たり１９８，２０３円で前年度比２０，５４０円の増で、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ふるさと納税寄付金の増収によ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返礼品等関連経費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コロナウイルス感染症対策として実施した住民に対する商品券配布事業の実施による増が主な要因である。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また、商工費では、類似団体平均と比較して平成２年度より大きく増加しているが、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ふるさと納税寄付金の増収による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ものと思われる。前年度に引き続き、新型コロナウイルス感染症関連事業が多い。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は取り崩すことなく前年度と同額を維持しているが、分母となる標準財政規模が前年度比９．３％増となったため、標準財政規模に占める割合が３１．４９％で、前年度比２．８７％減となった。</a:t>
          </a:r>
          <a:endParaRPr kumimoji="1" lang="en-US" altLang="ja-JP" sz="13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実質収支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実質単年度収支は黒字を確保している。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ゴシック" panose="020B0609070205080204" pitchFamily="49" charset="-128"/>
              <a:ea typeface="ＭＳ ゴシック" panose="020B0609070205080204" pitchFamily="49" charset="-128"/>
            </a:rPr>
            <a:t>庁舎建替事業が完了したことにより、歳入</a:t>
          </a:r>
          <a:r>
            <a:rPr lang="en-US" altLang="ja-JP" sz="1300">
              <a:effectLst/>
              <a:latin typeface="ＭＳ ゴシック" panose="020B0609070205080204" pitchFamily="49" charset="-128"/>
              <a:ea typeface="ＭＳ ゴシック" panose="020B0609070205080204" pitchFamily="49" charset="-128"/>
            </a:rPr>
            <a:t>(</a:t>
          </a:r>
          <a:r>
            <a:rPr lang="ja-JP" altLang="en-US" sz="1300">
              <a:effectLst/>
              <a:latin typeface="ＭＳ ゴシック" panose="020B0609070205080204" pitchFamily="49" charset="-128"/>
              <a:ea typeface="ＭＳ ゴシック" panose="020B0609070205080204" pitchFamily="49" charset="-128"/>
            </a:rPr>
            <a:t>起債、基金繰入金</a:t>
          </a:r>
          <a:r>
            <a:rPr lang="en-US" altLang="ja-JP" sz="1300">
              <a:effectLst/>
              <a:latin typeface="ＭＳ ゴシック" panose="020B0609070205080204" pitchFamily="49" charset="-128"/>
              <a:ea typeface="ＭＳ ゴシック" panose="020B0609070205080204" pitchFamily="49" charset="-128"/>
            </a:rPr>
            <a:t>)</a:t>
          </a:r>
          <a:r>
            <a:rPr lang="ja-JP" altLang="en-US" sz="1300">
              <a:effectLst/>
              <a:latin typeface="ＭＳ ゴシック" panose="020B0609070205080204" pitchFamily="49" charset="-128"/>
              <a:ea typeface="ＭＳ ゴシック" panose="020B0609070205080204" pitchFamily="49" charset="-128"/>
            </a:rPr>
            <a:t>、歳出ともに減になったことに加え、除排雪経費等の減により標準財政規模に占める割合が２．４７％となり前年度比１</a:t>
          </a:r>
          <a:r>
            <a:rPr lang="en-US" altLang="ja-JP" sz="1300">
              <a:effectLst/>
              <a:latin typeface="ＭＳ ゴシック" panose="020B0609070205080204" pitchFamily="49" charset="-128"/>
              <a:ea typeface="ＭＳ ゴシック" panose="020B0609070205080204" pitchFamily="49" charset="-128"/>
            </a:rPr>
            <a:t>.</a:t>
          </a:r>
          <a:r>
            <a:rPr lang="ja-JP" altLang="en-US" sz="1300">
              <a:effectLst/>
              <a:latin typeface="ＭＳ ゴシック" panose="020B0609070205080204" pitchFamily="49" charset="-128"/>
              <a:ea typeface="ＭＳ ゴシック" panose="020B0609070205080204" pitchFamily="49" charset="-128"/>
            </a:rPr>
            <a:t>２％増となった。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一般会計及びその他特別会計すべてにおいて、実質収支が黒字であるため、連結実質赤字比率は算出されていない。</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国民健康保険事業勘定特別会計では平成１５年度から赤字が続いていたが、平成２６年度より３か年で財政健全化計画の策定や税率改正等の集中的な赤字解消に向けた取り組みを進めた結果、平成２８年度に黒字に</a:t>
          </a:r>
          <a:r>
            <a:rPr kumimoji="1" lang="ja-JP" altLang="en-US" sz="1400">
              <a:solidFill>
                <a:sysClr val="windowText" lastClr="000000"/>
              </a:solidFill>
              <a:latin typeface="ＭＳ ゴシック" pitchFamily="49" charset="-128"/>
              <a:ea typeface="ＭＳ ゴシック" pitchFamily="49" charset="-128"/>
            </a:rPr>
            <a:t>転じた。今後も、引き続き、国民健康</a:t>
          </a:r>
          <a:r>
            <a:rPr kumimoji="1" lang="ja-JP" altLang="en-US" sz="1400">
              <a:latin typeface="ＭＳ ゴシック" pitchFamily="49" charset="-128"/>
              <a:ea typeface="ＭＳ ゴシック" pitchFamily="49" charset="-128"/>
            </a:rPr>
            <a:t>保険税の見直しを含め、健全な財政運営の維持に努める。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3439_&#40575;&#3709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56</v>
          </cell>
          <cell r="BX53">
            <v>57.9</v>
          </cell>
          <cell r="CF53">
            <v>59.4</v>
          </cell>
          <cell r="CN53">
            <v>55.1</v>
          </cell>
          <cell r="CV53">
            <v>57.1</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62.3</v>
          </cell>
        </row>
        <row r="72">
          <cell r="BP72" t="str">
            <v>H29</v>
          </cell>
          <cell r="BX72" t="str">
            <v>H30</v>
          </cell>
          <cell r="CF72" t="str">
            <v>R01</v>
          </cell>
          <cell r="CN72" t="str">
            <v>R02</v>
          </cell>
          <cell r="CV72" t="str">
            <v>R03</v>
          </cell>
        </row>
        <row r="73">
          <cell r="AN73" t="str">
            <v>当該団体値</v>
          </cell>
        </row>
        <row r="75">
          <cell r="BP75">
            <v>4.5</v>
          </cell>
          <cell r="BX75">
            <v>3.8</v>
          </cell>
          <cell r="CF75">
            <v>3.2</v>
          </cell>
          <cell r="CN75">
            <v>2.2000000000000002</v>
          </cell>
          <cell r="CV75">
            <v>3</v>
          </cell>
        </row>
        <row r="77">
          <cell r="AN77" t="str">
            <v>類似団体内平均値</v>
          </cell>
          <cell r="BP77">
            <v>0</v>
          </cell>
          <cell r="BX77">
            <v>0</v>
          </cell>
          <cell r="CF77">
            <v>0</v>
          </cell>
          <cell r="CN77">
            <v>0</v>
          </cell>
          <cell r="CV77">
            <v>0</v>
          </cell>
        </row>
        <row r="79">
          <cell r="BP79">
            <v>7.1</v>
          </cell>
          <cell r="BX79">
            <v>7.1</v>
          </cell>
          <cell r="CF79">
            <v>7.3</v>
          </cell>
          <cell r="CN79">
            <v>7.4</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B1" sqref="B1:DI1"/>
    </sheetView>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6" t="s">
        <v>80</v>
      </c>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576"/>
      <c r="BQ1" s="576"/>
      <c r="BR1" s="576"/>
      <c r="BS1" s="576"/>
      <c r="BT1" s="576"/>
      <c r="BU1" s="576"/>
      <c r="BV1" s="576"/>
      <c r="BW1" s="576"/>
      <c r="BX1" s="576"/>
      <c r="BY1" s="576"/>
      <c r="BZ1" s="576"/>
      <c r="CA1" s="576"/>
      <c r="CB1" s="576"/>
      <c r="CC1" s="576"/>
      <c r="CD1" s="576"/>
      <c r="CE1" s="576"/>
      <c r="CF1" s="576"/>
      <c r="CG1" s="576"/>
      <c r="CH1" s="576"/>
      <c r="CI1" s="576"/>
      <c r="CJ1" s="576"/>
      <c r="CK1" s="576"/>
      <c r="CL1" s="576"/>
      <c r="CM1" s="576"/>
      <c r="CN1" s="576"/>
      <c r="CO1" s="576"/>
      <c r="CP1" s="576"/>
      <c r="CQ1" s="576"/>
      <c r="CR1" s="576"/>
      <c r="CS1" s="576"/>
      <c r="CT1" s="576"/>
      <c r="CU1" s="576"/>
      <c r="CV1" s="576"/>
      <c r="CW1" s="576"/>
      <c r="CX1" s="576"/>
      <c r="CY1" s="576"/>
      <c r="CZ1" s="576"/>
      <c r="DA1" s="576"/>
      <c r="DB1" s="576"/>
      <c r="DC1" s="576"/>
      <c r="DD1" s="576"/>
      <c r="DE1" s="576"/>
      <c r="DF1" s="576"/>
      <c r="DG1" s="576"/>
      <c r="DH1" s="576"/>
      <c r="DI1" s="576"/>
      <c r="DJ1" s="172"/>
      <c r="DK1" s="172"/>
      <c r="DL1" s="172"/>
      <c r="DM1" s="172"/>
      <c r="DN1" s="172"/>
      <c r="DO1" s="172"/>
    </row>
    <row r="2" spans="1:119" ht="24.75" thickBot="1" x14ac:dyDescent="0.2">
      <c r="B2" s="173" t="s">
        <v>81</v>
      </c>
      <c r="C2" s="173"/>
      <c r="D2" s="174"/>
    </row>
    <row r="3" spans="1:119" ht="18.75" customHeight="1" thickBot="1" x14ac:dyDescent="0.2">
      <c r="A3" s="172"/>
      <c r="B3" s="577" t="s">
        <v>82</v>
      </c>
      <c r="C3" s="578"/>
      <c r="D3" s="578"/>
      <c r="E3" s="579"/>
      <c r="F3" s="579"/>
      <c r="G3" s="579"/>
      <c r="H3" s="579"/>
      <c r="I3" s="579"/>
      <c r="J3" s="579"/>
      <c r="K3" s="579"/>
      <c r="L3" s="579" t="s">
        <v>83</v>
      </c>
      <c r="M3" s="579"/>
      <c r="N3" s="579"/>
      <c r="O3" s="579"/>
      <c r="P3" s="579"/>
      <c r="Q3" s="579"/>
      <c r="R3" s="582"/>
      <c r="S3" s="582"/>
      <c r="T3" s="582"/>
      <c r="U3" s="582"/>
      <c r="V3" s="583"/>
      <c r="W3" s="473" t="s">
        <v>84</v>
      </c>
      <c r="X3" s="474"/>
      <c r="Y3" s="474"/>
      <c r="Z3" s="474"/>
      <c r="AA3" s="474"/>
      <c r="AB3" s="578"/>
      <c r="AC3" s="582" t="s">
        <v>85</v>
      </c>
      <c r="AD3" s="474"/>
      <c r="AE3" s="474"/>
      <c r="AF3" s="474"/>
      <c r="AG3" s="474"/>
      <c r="AH3" s="474"/>
      <c r="AI3" s="474"/>
      <c r="AJ3" s="474"/>
      <c r="AK3" s="474"/>
      <c r="AL3" s="544"/>
      <c r="AM3" s="473" t="s">
        <v>86</v>
      </c>
      <c r="AN3" s="474"/>
      <c r="AO3" s="474"/>
      <c r="AP3" s="474"/>
      <c r="AQ3" s="474"/>
      <c r="AR3" s="474"/>
      <c r="AS3" s="474"/>
      <c r="AT3" s="474"/>
      <c r="AU3" s="474"/>
      <c r="AV3" s="474"/>
      <c r="AW3" s="474"/>
      <c r="AX3" s="544"/>
      <c r="AY3" s="536" t="s">
        <v>1</v>
      </c>
      <c r="AZ3" s="537"/>
      <c r="BA3" s="537"/>
      <c r="BB3" s="537"/>
      <c r="BC3" s="537"/>
      <c r="BD3" s="537"/>
      <c r="BE3" s="537"/>
      <c r="BF3" s="537"/>
      <c r="BG3" s="537"/>
      <c r="BH3" s="537"/>
      <c r="BI3" s="537"/>
      <c r="BJ3" s="537"/>
      <c r="BK3" s="537"/>
      <c r="BL3" s="537"/>
      <c r="BM3" s="586"/>
      <c r="BN3" s="473" t="s">
        <v>87</v>
      </c>
      <c r="BO3" s="474"/>
      <c r="BP3" s="474"/>
      <c r="BQ3" s="474"/>
      <c r="BR3" s="474"/>
      <c r="BS3" s="474"/>
      <c r="BT3" s="474"/>
      <c r="BU3" s="544"/>
      <c r="BV3" s="473" t="s">
        <v>88</v>
      </c>
      <c r="BW3" s="474"/>
      <c r="BX3" s="474"/>
      <c r="BY3" s="474"/>
      <c r="BZ3" s="474"/>
      <c r="CA3" s="474"/>
      <c r="CB3" s="474"/>
      <c r="CC3" s="544"/>
      <c r="CD3" s="536" t="s">
        <v>1</v>
      </c>
      <c r="CE3" s="537"/>
      <c r="CF3" s="537"/>
      <c r="CG3" s="537"/>
      <c r="CH3" s="537"/>
      <c r="CI3" s="537"/>
      <c r="CJ3" s="537"/>
      <c r="CK3" s="537"/>
      <c r="CL3" s="537"/>
      <c r="CM3" s="537"/>
      <c r="CN3" s="537"/>
      <c r="CO3" s="537"/>
      <c r="CP3" s="537"/>
      <c r="CQ3" s="537"/>
      <c r="CR3" s="537"/>
      <c r="CS3" s="586"/>
      <c r="CT3" s="473" t="s">
        <v>89</v>
      </c>
      <c r="CU3" s="474"/>
      <c r="CV3" s="474"/>
      <c r="CW3" s="474"/>
      <c r="CX3" s="474"/>
      <c r="CY3" s="474"/>
      <c r="CZ3" s="474"/>
      <c r="DA3" s="544"/>
      <c r="DB3" s="473" t="s">
        <v>90</v>
      </c>
      <c r="DC3" s="474"/>
      <c r="DD3" s="474"/>
      <c r="DE3" s="474"/>
      <c r="DF3" s="474"/>
      <c r="DG3" s="474"/>
      <c r="DH3" s="474"/>
      <c r="DI3" s="544"/>
    </row>
    <row r="4" spans="1:119" ht="18.75" customHeight="1" x14ac:dyDescent="0.15">
      <c r="A4" s="172"/>
      <c r="B4" s="552"/>
      <c r="C4" s="553"/>
      <c r="D4" s="553"/>
      <c r="E4" s="554"/>
      <c r="F4" s="554"/>
      <c r="G4" s="554"/>
      <c r="H4" s="554"/>
      <c r="I4" s="554"/>
      <c r="J4" s="554"/>
      <c r="K4" s="554"/>
      <c r="L4" s="554"/>
      <c r="M4" s="554"/>
      <c r="N4" s="554"/>
      <c r="O4" s="554"/>
      <c r="P4" s="554"/>
      <c r="Q4" s="554"/>
      <c r="R4" s="558"/>
      <c r="S4" s="558"/>
      <c r="T4" s="558"/>
      <c r="U4" s="558"/>
      <c r="V4" s="559"/>
      <c r="W4" s="545"/>
      <c r="X4" s="355"/>
      <c r="Y4" s="355"/>
      <c r="Z4" s="355"/>
      <c r="AA4" s="355"/>
      <c r="AB4" s="553"/>
      <c r="AC4" s="558"/>
      <c r="AD4" s="355"/>
      <c r="AE4" s="355"/>
      <c r="AF4" s="355"/>
      <c r="AG4" s="355"/>
      <c r="AH4" s="355"/>
      <c r="AI4" s="355"/>
      <c r="AJ4" s="355"/>
      <c r="AK4" s="355"/>
      <c r="AL4" s="546"/>
      <c r="AM4" s="495"/>
      <c r="AN4" s="393"/>
      <c r="AO4" s="393"/>
      <c r="AP4" s="393"/>
      <c r="AQ4" s="393"/>
      <c r="AR4" s="393"/>
      <c r="AS4" s="393"/>
      <c r="AT4" s="393"/>
      <c r="AU4" s="393"/>
      <c r="AV4" s="393"/>
      <c r="AW4" s="393"/>
      <c r="AX4" s="585"/>
      <c r="AY4" s="430" t="s">
        <v>91</v>
      </c>
      <c r="AZ4" s="431"/>
      <c r="BA4" s="431"/>
      <c r="BB4" s="431"/>
      <c r="BC4" s="431"/>
      <c r="BD4" s="431"/>
      <c r="BE4" s="431"/>
      <c r="BF4" s="431"/>
      <c r="BG4" s="431"/>
      <c r="BH4" s="431"/>
      <c r="BI4" s="431"/>
      <c r="BJ4" s="431"/>
      <c r="BK4" s="431"/>
      <c r="BL4" s="431"/>
      <c r="BM4" s="432"/>
      <c r="BN4" s="433">
        <v>3986322</v>
      </c>
      <c r="BO4" s="434"/>
      <c r="BP4" s="434"/>
      <c r="BQ4" s="434"/>
      <c r="BR4" s="434"/>
      <c r="BS4" s="434"/>
      <c r="BT4" s="434"/>
      <c r="BU4" s="435"/>
      <c r="BV4" s="433">
        <v>5245972</v>
      </c>
      <c r="BW4" s="434"/>
      <c r="BX4" s="434"/>
      <c r="BY4" s="434"/>
      <c r="BZ4" s="434"/>
      <c r="CA4" s="434"/>
      <c r="CB4" s="434"/>
      <c r="CC4" s="435"/>
      <c r="CD4" s="570" t="s">
        <v>92</v>
      </c>
      <c r="CE4" s="571"/>
      <c r="CF4" s="571"/>
      <c r="CG4" s="571"/>
      <c r="CH4" s="571"/>
      <c r="CI4" s="571"/>
      <c r="CJ4" s="571"/>
      <c r="CK4" s="571"/>
      <c r="CL4" s="571"/>
      <c r="CM4" s="571"/>
      <c r="CN4" s="571"/>
      <c r="CO4" s="571"/>
      <c r="CP4" s="571"/>
      <c r="CQ4" s="571"/>
      <c r="CR4" s="571"/>
      <c r="CS4" s="572"/>
      <c r="CT4" s="573">
        <v>2.5</v>
      </c>
      <c r="CU4" s="574"/>
      <c r="CV4" s="574"/>
      <c r="CW4" s="574"/>
      <c r="CX4" s="574"/>
      <c r="CY4" s="574"/>
      <c r="CZ4" s="574"/>
      <c r="DA4" s="575"/>
      <c r="DB4" s="573">
        <v>1.3</v>
      </c>
      <c r="DC4" s="574"/>
      <c r="DD4" s="574"/>
      <c r="DE4" s="574"/>
      <c r="DF4" s="574"/>
      <c r="DG4" s="574"/>
      <c r="DH4" s="574"/>
      <c r="DI4" s="575"/>
    </row>
    <row r="5" spans="1:119" ht="18.75" customHeight="1" x14ac:dyDescent="0.15">
      <c r="A5" s="172"/>
      <c r="B5" s="580"/>
      <c r="C5" s="394"/>
      <c r="D5" s="394"/>
      <c r="E5" s="581"/>
      <c r="F5" s="581"/>
      <c r="G5" s="581"/>
      <c r="H5" s="581"/>
      <c r="I5" s="581"/>
      <c r="J5" s="581"/>
      <c r="K5" s="581"/>
      <c r="L5" s="581"/>
      <c r="M5" s="581"/>
      <c r="N5" s="581"/>
      <c r="O5" s="581"/>
      <c r="P5" s="581"/>
      <c r="Q5" s="581"/>
      <c r="R5" s="392"/>
      <c r="S5" s="392"/>
      <c r="T5" s="392"/>
      <c r="U5" s="392"/>
      <c r="V5" s="584"/>
      <c r="W5" s="495"/>
      <c r="X5" s="393"/>
      <c r="Y5" s="393"/>
      <c r="Z5" s="393"/>
      <c r="AA5" s="393"/>
      <c r="AB5" s="394"/>
      <c r="AC5" s="392"/>
      <c r="AD5" s="393"/>
      <c r="AE5" s="393"/>
      <c r="AF5" s="393"/>
      <c r="AG5" s="393"/>
      <c r="AH5" s="393"/>
      <c r="AI5" s="393"/>
      <c r="AJ5" s="393"/>
      <c r="AK5" s="393"/>
      <c r="AL5" s="585"/>
      <c r="AM5" s="461" t="s">
        <v>93</v>
      </c>
      <c r="AN5" s="361"/>
      <c r="AO5" s="361"/>
      <c r="AP5" s="361"/>
      <c r="AQ5" s="361"/>
      <c r="AR5" s="361"/>
      <c r="AS5" s="361"/>
      <c r="AT5" s="362"/>
      <c r="AU5" s="462" t="s">
        <v>94</v>
      </c>
      <c r="AV5" s="463"/>
      <c r="AW5" s="463"/>
      <c r="AX5" s="463"/>
      <c r="AY5" s="418" t="s">
        <v>95</v>
      </c>
      <c r="AZ5" s="419"/>
      <c r="BA5" s="419"/>
      <c r="BB5" s="419"/>
      <c r="BC5" s="419"/>
      <c r="BD5" s="419"/>
      <c r="BE5" s="419"/>
      <c r="BF5" s="419"/>
      <c r="BG5" s="419"/>
      <c r="BH5" s="419"/>
      <c r="BI5" s="419"/>
      <c r="BJ5" s="419"/>
      <c r="BK5" s="419"/>
      <c r="BL5" s="419"/>
      <c r="BM5" s="420"/>
      <c r="BN5" s="404">
        <v>3911499</v>
      </c>
      <c r="BO5" s="405"/>
      <c r="BP5" s="405"/>
      <c r="BQ5" s="405"/>
      <c r="BR5" s="405"/>
      <c r="BS5" s="405"/>
      <c r="BT5" s="405"/>
      <c r="BU5" s="406"/>
      <c r="BV5" s="404">
        <v>5220639</v>
      </c>
      <c r="BW5" s="405"/>
      <c r="BX5" s="405"/>
      <c r="BY5" s="405"/>
      <c r="BZ5" s="405"/>
      <c r="CA5" s="405"/>
      <c r="CB5" s="405"/>
      <c r="CC5" s="406"/>
      <c r="CD5" s="444" t="s">
        <v>96</v>
      </c>
      <c r="CE5" s="364"/>
      <c r="CF5" s="364"/>
      <c r="CG5" s="364"/>
      <c r="CH5" s="364"/>
      <c r="CI5" s="364"/>
      <c r="CJ5" s="364"/>
      <c r="CK5" s="364"/>
      <c r="CL5" s="364"/>
      <c r="CM5" s="364"/>
      <c r="CN5" s="364"/>
      <c r="CO5" s="364"/>
      <c r="CP5" s="364"/>
      <c r="CQ5" s="364"/>
      <c r="CR5" s="364"/>
      <c r="CS5" s="445"/>
      <c r="CT5" s="401">
        <v>82.4</v>
      </c>
      <c r="CU5" s="402"/>
      <c r="CV5" s="402"/>
      <c r="CW5" s="402"/>
      <c r="CX5" s="402"/>
      <c r="CY5" s="402"/>
      <c r="CZ5" s="402"/>
      <c r="DA5" s="403"/>
      <c r="DB5" s="401">
        <v>91.3</v>
      </c>
      <c r="DC5" s="402"/>
      <c r="DD5" s="402"/>
      <c r="DE5" s="402"/>
      <c r="DF5" s="402"/>
      <c r="DG5" s="402"/>
      <c r="DH5" s="402"/>
      <c r="DI5" s="403"/>
    </row>
    <row r="6" spans="1:119" ht="18.75" customHeight="1" x14ac:dyDescent="0.15">
      <c r="A6" s="172"/>
      <c r="B6" s="550" t="s">
        <v>97</v>
      </c>
      <c r="C6" s="391"/>
      <c r="D6" s="391"/>
      <c r="E6" s="551"/>
      <c r="F6" s="551"/>
      <c r="G6" s="551"/>
      <c r="H6" s="551"/>
      <c r="I6" s="551"/>
      <c r="J6" s="551"/>
      <c r="K6" s="551"/>
      <c r="L6" s="551" t="s">
        <v>98</v>
      </c>
      <c r="M6" s="551"/>
      <c r="N6" s="551"/>
      <c r="O6" s="551"/>
      <c r="P6" s="551"/>
      <c r="Q6" s="551"/>
      <c r="R6" s="389"/>
      <c r="S6" s="389"/>
      <c r="T6" s="389"/>
      <c r="U6" s="389"/>
      <c r="V6" s="557"/>
      <c r="W6" s="494" t="s">
        <v>99</v>
      </c>
      <c r="X6" s="390"/>
      <c r="Y6" s="390"/>
      <c r="Z6" s="390"/>
      <c r="AA6" s="390"/>
      <c r="AB6" s="391"/>
      <c r="AC6" s="562" t="s">
        <v>100</v>
      </c>
      <c r="AD6" s="563"/>
      <c r="AE6" s="563"/>
      <c r="AF6" s="563"/>
      <c r="AG6" s="563"/>
      <c r="AH6" s="563"/>
      <c r="AI6" s="563"/>
      <c r="AJ6" s="563"/>
      <c r="AK6" s="563"/>
      <c r="AL6" s="564"/>
      <c r="AM6" s="461" t="s">
        <v>101</v>
      </c>
      <c r="AN6" s="361"/>
      <c r="AO6" s="361"/>
      <c r="AP6" s="361"/>
      <c r="AQ6" s="361"/>
      <c r="AR6" s="361"/>
      <c r="AS6" s="361"/>
      <c r="AT6" s="362"/>
      <c r="AU6" s="462" t="s">
        <v>94</v>
      </c>
      <c r="AV6" s="463"/>
      <c r="AW6" s="463"/>
      <c r="AX6" s="463"/>
      <c r="AY6" s="418" t="s">
        <v>102</v>
      </c>
      <c r="AZ6" s="419"/>
      <c r="BA6" s="419"/>
      <c r="BB6" s="419"/>
      <c r="BC6" s="419"/>
      <c r="BD6" s="419"/>
      <c r="BE6" s="419"/>
      <c r="BF6" s="419"/>
      <c r="BG6" s="419"/>
      <c r="BH6" s="419"/>
      <c r="BI6" s="419"/>
      <c r="BJ6" s="419"/>
      <c r="BK6" s="419"/>
      <c r="BL6" s="419"/>
      <c r="BM6" s="420"/>
      <c r="BN6" s="404">
        <v>74823</v>
      </c>
      <c r="BO6" s="405"/>
      <c r="BP6" s="405"/>
      <c r="BQ6" s="405"/>
      <c r="BR6" s="405"/>
      <c r="BS6" s="405"/>
      <c r="BT6" s="405"/>
      <c r="BU6" s="406"/>
      <c r="BV6" s="404">
        <v>25333</v>
      </c>
      <c r="BW6" s="405"/>
      <c r="BX6" s="405"/>
      <c r="BY6" s="405"/>
      <c r="BZ6" s="405"/>
      <c r="CA6" s="405"/>
      <c r="CB6" s="405"/>
      <c r="CC6" s="406"/>
      <c r="CD6" s="444" t="s">
        <v>103</v>
      </c>
      <c r="CE6" s="364"/>
      <c r="CF6" s="364"/>
      <c r="CG6" s="364"/>
      <c r="CH6" s="364"/>
      <c r="CI6" s="364"/>
      <c r="CJ6" s="364"/>
      <c r="CK6" s="364"/>
      <c r="CL6" s="364"/>
      <c r="CM6" s="364"/>
      <c r="CN6" s="364"/>
      <c r="CO6" s="364"/>
      <c r="CP6" s="364"/>
      <c r="CQ6" s="364"/>
      <c r="CR6" s="364"/>
      <c r="CS6" s="445"/>
      <c r="CT6" s="547">
        <v>85.4</v>
      </c>
      <c r="CU6" s="548"/>
      <c r="CV6" s="548"/>
      <c r="CW6" s="548"/>
      <c r="CX6" s="548"/>
      <c r="CY6" s="548"/>
      <c r="CZ6" s="548"/>
      <c r="DA6" s="549"/>
      <c r="DB6" s="547">
        <v>94.1</v>
      </c>
      <c r="DC6" s="548"/>
      <c r="DD6" s="548"/>
      <c r="DE6" s="548"/>
      <c r="DF6" s="548"/>
      <c r="DG6" s="548"/>
      <c r="DH6" s="548"/>
      <c r="DI6" s="549"/>
    </row>
    <row r="7" spans="1:119" ht="18.75" customHeight="1" x14ac:dyDescent="0.15">
      <c r="A7" s="172"/>
      <c r="B7" s="552"/>
      <c r="C7" s="553"/>
      <c r="D7" s="553"/>
      <c r="E7" s="554"/>
      <c r="F7" s="554"/>
      <c r="G7" s="554"/>
      <c r="H7" s="554"/>
      <c r="I7" s="554"/>
      <c r="J7" s="554"/>
      <c r="K7" s="554"/>
      <c r="L7" s="554"/>
      <c r="M7" s="554"/>
      <c r="N7" s="554"/>
      <c r="O7" s="554"/>
      <c r="P7" s="554"/>
      <c r="Q7" s="554"/>
      <c r="R7" s="558"/>
      <c r="S7" s="558"/>
      <c r="T7" s="558"/>
      <c r="U7" s="558"/>
      <c r="V7" s="559"/>
      <c r="W7" s="545"/>
      <c r="X7" s="355"/>
      <c r="Y7" s="355"/>
      <c r="Z7" s="355"/>
      <c r="AA7" s="355"/>
      <c r="AB7" s="553"/>
      <c r="AC7" s="565"/>
      <c r="AD7" s="356"/>
      <c r="AE7" s="356"/>
      <c r="AF7" s="356"/>
      <c r="AG7" s="356"/>
      <c r="AH7" s="356"/>
      <c r="AI7" s="356"/>
      <c r="AJ7" s="356"/>
      <c r="AK7" s="356"/>
      <c r="AL7" s="566"/>
      <c r="AM7" s="461" t="s">
        <v>104</v>
      </c>
      <c r="AN7" s="361"/>
      <c r="AO7" s="361"/>
      <c r="AP7" s="361"/>
      <c r="AQ7" s="361"/>
      <c r="AR7" s="361"/>
      <c r="AS7" s="361"/>
      <c r="AT7" s="362"/>
      <c r="AU7" s="462" t="s">
        <v>105</v>
      </c>
      <c r="AV7" s="463"/>
      <c r="AW7" s="463"/>
      <c r="AX7" s="463"/>
      <c r="AY7" s="418" t="s">
        <v>106</v>
      </c>
      <c r="AZ7" s="419"/>
      <c r="BA7" s="419"/>
      <c r="BB7" s="419"/>
      <c r="BC7" s="419"/>
      <c r="BD7" s="419"/>
      <c r="BE7" s="419"/>
      <c r="BF7" s="419"/>
      <c r="BG7" s="419"/>
      <c r="BH7" s="419"/>
      <c r="BI7" s="419"/>
      <c r="BJ7" s="419"/>
      <c r="BK7" s="419"/>
      <c r="BL7" s="419"/>
      <c r="BM7" s="420"/>
      <c r="BN7" s="404">
        <v>24011</v>
      </c>
      <c r="BO7" s="405"/>
      <c r="BP7" s="405"/>
      <c r="BQ7" s="405"/>
      <c r="BR7" s="405"/>
      <c r="BS7" s="405"/>
      <c r="BT7" s="405"/>
      <c r="BU7" s="406"/>
      <c r="BV7" s="404">
        <v>1419</v>
      </c>
      <c r="BW7" s="405"/>
      <c r="BX7" s="405"/>
      <c r="BY7" s="405"/>
      <c r="BZ7" s="405"/>
      <c r="CA7" s="405"/>
      <c r="CB7" s="405"/>
      <c r="CC7" s="406"/>
      <c r="CD7" s="444" t="s">
        <v>107</v>
      </c>
      <c r="CE7" s="364"/>
      <c r="CF7" s="364"/>
      <c r="CG7" s="364"/>
      <c r="CH7" s="364"/>
      <c r="CI7" s="364"/>
      <c r="CJ7" s="364"/>
      <c r="CK7" s="364"/>
      <c r="CL7" s="364"/>
      <c r="CM7" s="364"/>
      <c r="CN7" s="364"/>
      <c r="CO7" s="364"/>
      <c r="CP7" s="364"/>
      <c r="CQ7" s="364"/>
      <c r="CR7" s="364"/>
      <c r="CS7" s="445"/>
      <c r="CT7" s="404">
        <v>2056606</v>
      </c>
      <c r="CU7" s="405"/>
      <c r="CV7" s="405"/>
      <c r="CW7" s="405"/>
      <c r="CX7" s="405"/>
      <c r="CY7" s="405"/>
      <c r="CZ7" s="405"/>
      <c r="DA7" s="406"/>
      <c r="DB7" s="404">
        <v>1881761</v>
      </c>
      <c r="DC7" s="405"/>
      <c r="DD7" s="405"/>
      <c r="DE7" s="405"/>
      <c r="DF7" s="405"/>
      <c r="DG7" s="405"/>
      <c r="DH7" s="405"/>
      <c r="DI7" s="406"/>
    </row>
    <row r="8" spans="1:119" ht="18.75" customHeight="1" thickBot="1" x14ac:dyDescent="0.2">
      <c r="A8" s="172"/>
      <c r="B8" s="555"/>
      <c r="C8" s="500"/>
      <c r="D8" s="500"/>
      <c r="E8" s="556"/>
      <c r="F8" s="556"/>
      <c r="G8" s="556"/>
      <c r="H8" s="556"/>
      <c r="I8" s="556"/>
      <c r="J8" s="556"/>
      <c r="K8" s="556"/>
      <c r="L8" s="556"/>
      <c r="M8" s="556"/>
      <c r="N8" s="556"/>
      <c r="O8" s="556"/>
      <c r="P8" s="556"/>
      <c r="Q8" s="556"/>
      <c r="R8" s="560"/>
      <c r="S8" s="560"/>
      <c r="T8" s="560"/>
      <c r="U8" s="560"/>
      <c r="V8" s="561"/>
      <c r="W8" s="475"/>
      <c r="X8" s="476"/>
      <c r="Y8" s="476"/>
      <c r="Z8" s="476"/>
      <c r="AA8" s="476"/>
      <c r="AB8" s="500"/>
      <c r="AC8" s="567"/>
      <c r="AD8" s="568"/>
      <c r="AE8" s="568"/>
      <c r="AF8" s="568"/>
      <c r="AG8" s="568"/>
      <c r="AH8" s="568"/>
      <c r="AI8" s="568"/>
      <c r="AJ8" s="568"/>
      <c r="AK8" s="568"/>
      <c r="AL8" s="569"/>
      <c r="AM8" s="461" t="s">
        <v>108</v>
      </c>
      <c r="AN8" s="361"/>
      <c r="AO8" s="361"/>
      <c r="AP8" s="361"/>
      <c r="AQ8" s="361"/>
      <c r="AR8" s="361"/>
      <c r="AS8" s="361"/>
      <c r="AT8" s="362"/>
      <c r="AU8" s="462" t="s">
        <v>109</v>
      </c>
      <c r="AV8" s="463"/>
      <c r="AW8" s="463"/>
      <c r="AX8" s="463"/>
      <c r="AY8" s="418" t="s">
        <v>110</v>
      </c>
      <c r="AZ8" s="419"/>
      <c r="BA8" s="419"/>
      <c r="BB8" s="419"/>
      <c r="BC8" s="419"/>
      <c r="BD8" s="419"/>
      <c r="BE8" s="419"/>
      <c r="BF8" s="419"/>
      <c r="BG8" s="419"/>
      <c r="BH8" s="419"/>
      <c r="BI8" s="419"/>
      <c r="BJ8" s="419"/>
      <c r="BK8" s="419"/>
      <c r="BL8" s="419"/>
      <c r="BM8" s="420"/>
      <c r="BN8" s="404">
        <v>50812</v>
      </c>
      <c r="BO8" s="405"/>
      <c r="BP8" s="405"/>
      <c r="BQ8" s="405"/>
      <c r="BR8" s="405"/>
      <c r="BS8" s="405"/>
      <c r="BT8" s="405"/>
      <c r="BU8" s="406"/>
      <c r="BV8" s="404">
        <v>23914</v>
      </c>
      <c r="BW8" s="405"/>
      <c r="BX8" s="405"/>
      <c r="BY8" s="405"/>
      <c r="BZ8" s="405"/>
      <c r="CA8" s="405"/>
      <c r="CB8" s="405"/>
      <c r="CC8" s="406"/>
      <c r="CD8" s="444" t="s">
        <v>111</v>
      </c>
      <c r="CE8" s="364"/>
      <c r="CF8" s="364"/>
      <c r="CG8" s="364"/>
      <c r="CH8" s="364"/>
      <c r="CI8" s="364"/>
      <c r="CJ8" s="364"/>
      <c r="CK8" s="364"/>
      <c r="CL8" s="364"/>
      <c r="CM8" s="364"/>
      <c r="CN8" s="364"/>
      <c r="CO8" s="364"/>
      <c r="CP8" s="364"/>
      <c r="CQ8" s="364"/>
      <c r="CR8" s="364"/>
      <c r="CS8" s="445"/>
      <c r="CT8" s="507">
        <v>0.24</v>
      </c>
      <c r="CU8" s="508"/>
      <c r="CV8" s="508"/>
      <c r="CW8" s="508"/>
      <c r="CX8" s="508"/>
      <c r="CY8" s="508"/>
      <c r="CZ8" s="508"/>
      <c r="DA8" s="509"/>
      <c r="DB8" s="507">
        <v>0.26</v>
      </c>
      <c r="DC8" s="508"/>
      <c r="DD8" s="508"/>
      <c r="DE8" s="508"/>
      <c r="DF8" s="508"/>
      <c r="DG8" s="508"/>
      <c r="DH8" s="508"/>
      <c r="DI8" s="509"/>
    </row>
    <row r="9" spans="1:119" ht="18.75" customHeight="1" thickBot="1" x14ac:dyDescent="0.2">
      <c r="A9" s="172"/>
      <c r="B9" s="536" t="s">
        <v>112</v>
      </c>
      <c r="C9" s="537"/>
      <c r="D9" s="537"/>
      <c r="E9" s="537"/>
      <c r="F9" s="537"/>
      <c r="G9" s="537"/>
      <c r="H9" s="537"/>
      <c r="I9" s="537"/>
      <c r="J9" s="537"/>
      <c r="K9" s="455"/>
      <c r="L9" s="538" t="s">
        <v>113</v>
      </c>
      <c r="M9" s="539"/>
      <c r="N9" s="539"/>
      <c r="O9" s="539"/>
      <c r="P9" s="539"/>
      <c r="Q9" s="540"/>
      <c r="R9" s="541">
        <v>3760</v>
      </c>
      <c r="S9" s="542"/>
      <c r="T9" s="542"/>
      <c r="U9" s="542"/>
      <c r="V9" s="543"/>
      <c r="W9" s="473" t="s">
        <v>114</v>
      </c>
      <c r="X9" s="474"/>
      <c r="Y9" s="474"/>
      <c r="Z9" s="474"/>
      <c r="AA9" s="474"/>
      <c r="AB9" s="474"/>
      <c r="AC9" s="474"/>
      <c r="AD9" s="474"/>
      <c r="AE9" s="474"/>
      <c r="AF9" s="474"/>
      <c r="AG9" s="474"/>
      <c r="AH9" s="474"/>
      <c r="AI9" s="474"/>
      <c r="AJ9" s="474"/>
      <c r="AK9" s="474"/>
      <c r="AL9" s="544"/>
      <c r="AM9" s="461" t="s">
        <v>115</v>
      </c>
      <c r="AN9" s="361"/>
      <c r="AO9" s="361"/>
      <c r="AP9" s="361"/>
      <c r="AQ9" s="361"/>
      <c r="AR9" s="361"/>
      <c r="AS9" s="361"/>
      <c r="AT9" s="362"/>
      <c r="AU9" s="462" t="s">
        <v>116</v>
      </c>
      <c r="AV9" s="463"/>
      <c r="AW9" s="463"/>
      <c r="AX9" s="463"/>
      <c r="AY9" s="418" t="s">
        <v>117</v>
      </c>
      <c r="AZ9" s="419"/>
      <c r="BA9" s="419"/>
      <c r="BB9" s="419"/>
      <c r="BC9" s="419"/>
      <c r="BD9" s="419"/>
      <c r="BE9" s="419"/>
      <c r="BF9" s="419"/>
      <c r="BG9" s="419"/>
      <c r="BH9" s="419"/>
      <c r="BI9" s="419"/>
      <c r="BJ9" s="419"/>
      <c r="BK9" s="419"/>
      <c r="BL9" s="419"/>
      <c r="BM9" s="420"/>
      <c r="BN9" s="404">
        <v>26898</v>
      </c>
      <c r="BO9" s="405"/>
      <c r="BP9" s="405"/>
      <c r="BQ9" s="405"/>
      <c r="BR9" s="405"/>
      <c r="BS9" s="405"/>
      <c r="BT9" s="405"/>
      <c r="BU9" s="406"/>
      <c r="BV9" s="404">
        <v>3796</v>
      </c>
      <c r="BW9" s="405"/>
      <c r="BX9" s="405"/>
      <c r="BY9" s="405"/>
      <c r="BZ9" s="405"/>
      <c r="CA9" s="405"/>
      <c r="CB9" s="405"/>
      <c r="CC9" s="406"/>
      <c r="CD9" s="444" t="s">
        <v>118</v>
      </c>
      <c r="CE9" s="364"/>
      <c r="CF9" s="364"/>
      <c r="CG9" s="364"/>
      <c r="CH9" s="364"/>
      <c r="CI9" s="364"/>
      <c r="CJ9" s="364"/>
      <c r="CK9" s="364"/>
      <c r="CL9" s="364"/>
      <c r="CM9" s="364"/>
      <c r="CN9" s="364"/>
      <c r="CO9" s="364"/>
      <c r="CP9" s="364"/>
      <c r="CQ9" s="364"/>
      <c r="CR9" s="364"/>
      <c r="CS9" s="445"/>
      <c r="CT9" s="401">
        <v>5.6</v>
      </c>
      <c r="CU9" s="402"/>
      <c r="CV9" s="402"/>
      <c r="CW9" s="402"/>
      <c r="CX9" s="402"/>
      <c r="CY9" s="402"/>
      <c r="CZ9" s="402"/>
      <c r="DA9" s="403"/>
      <c r="DB9" s="401">
        <v>7.4</v>
      </c>
      <c r="DC9" s="402"/>
      <c r="DD9" s="402"/>
      <c r="DE9" s="402"/>
      <c r="DF9" s="402"/>
      <c r="DG9" s="402"/>
      <c r="DH9" s="402"/>
      <c r="DI9" s="403"/>
    </row>
    <row r="10" spans="1:119" ht="18.75" customHeight="1" thickBot="1" x14ac:dyDescent="0.2">
      <c r="A10" s="172"/>
      <c r="B10" s="536"/>
      <c r="C10" s="537"/>
      <c r="D10" s="537"/>
      <c r="E10" s="537"/>
      <c r="F10" s="537"/>
      <c r="G10" s="537"/>
      <c r="H10" s="537"/>
      <c r="I10" s="537"/>
      <c r="J10" s="537"/>
      <c r="K10" s="455"/>
      <c r="L10" s="360" t="s">
        <v>119</v>
      </c>
      <c r="M10" s="361"/>
      <c r="N10" s="361"/>
      <c r="O10" s="361"/>
      <c r="P10" s="361"/>
      <c r="Q10" s="362"/>
      <c r="R10" s="357">
        <v>4226</v>
      </c>
      <c r="S10" s="358"/>
      <c r="T10" s="358"/>
      <c r="U10" s="358"/>
      <c r="V10" s="417"/>
      <c r="W10" s="545"/>
      <c r="X10" s="355"/>
      <c r="Y10" s="355"/>
      <c r="Z10" s="355"/>
      <c r="AA10" s="355"/>
      <c r="AB10" s="355"/>
      <c r="AC10" s="355"/>
      <c r="AD10" s="355"/>
      <c r="AE10" s="355"/>
      <c r="AF10" s="355"/>
      <c r="AG10" s="355"/>
      <c r="AH10" s="355"/>
      <c r="AI10" s="355"/>
      <c r="AJ10" s="355"/>
      <c r="AK10" s="355"/>
      <c r="AL10" s="546"/>
      <c r="AM10" s="461" t="s">
        <v>120</v>
      </c>
      <c r="AN10" s="361"/>
      <c r="AO10" s="361"/>
      <c r="AP10" s="361"/>
      <c r="AQ10" s="361"/>
      <c r="AR10" s="361"/>
      <c r="AS10" s="361"/>
      <c r="AT10" s="362"/>
      <c r="AU10" s="462" t="s">
        <v>121</v>
      </c>
      <c r="AV10" s="463"/>
      <c r="AW10" s="463"/>
      <c r="AX10" s="463"/>
      <c r="AY10" s="418" t="s">
        <v>122</v>
      </c>
      <c r="AZ10" s="419"/>
      <c r="BA10" s="419"/>
      <c r="BB10" s="419"/>
      <c r="BC10" s="419"/>
      <c r="BD10" s="419"/>
      <c r="BE10" s="419"/>
      <c r="BF10" s="419"/>
      <c r="BG10" s="419"/>
      <c r="BH10" s="419"/>
      <c r="BI10" s="419"/>
      <c r="BJ10" s="419"/>
      <c r="BK10" s="419"/>
      <c r="BL10" s="419"/>
      <c r="BM10" s="420"/>
      <c r="BN10" s="404">
        <v>1096</v>
      </c>
      <c r="BO10" s="405"/>
      <c r="BP10" s="405"/>
      <c r="BQ10" s="405"/>
      <c r="BR10" s="405"/>
      <c r="BS10" s="405"/>
      <c r="BT10" s="405"/>
      <c r="BU10" s="406"/>
      <c r="BV10" s="404">
        <v>143</v>
      </c>
      <c r="BW10" s="405"/>
      <c r="BX10" s="405"/>
      <c r="BY10" s="405"/>
      <c r="BZ10" s="405"/>
      <c r="CA10" s="405"/>
      <c r="CB10" s="405"/>
      <c r="CC10" s="406"/>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36"/>
      <c r="C11" s="537"/>
      <c r="D11" s="537"/>
      <c r="E11" s="537"/>
      <c r="F11" s="537"/>
      <c r="G11" s="537"/>
      <c r="H11" s="537"/>
      <c r="I11" s="537"/>
      <c r="J11" s="537"/>
      <c r="K11" s="455"/>
      <c r="L11" s="365" t="s">
        <v>124</v>
      </c>
      <c r="M11" s="366"/>
      <c r="N11" s="366"/>
      <c r="O11" s="366"/>
      <c r="P11" s="366"/>
      <c r="Q11" s="367"/>
      <c r="R11" s="533" t="s">
        <v>125</v>
      </c>
      <c r="S11" s="534"/>
      <c r="T11" s="534"/>
      <c r="U11" s="534"/>
      <c r="V11" s="535"/>
      <c r="W11" s="545"/>
      <c r="X11" s="355"/>
      <c r="Y11" s="355"/>
      <c r="Z11" s="355"/>
      <c r="AA11" s="355"/>
      <c r="AB11" s="355"/>
      <c r="AC11" s="355"/>
      <c r="AD11" s="355"/>
      <c r="AE11" s="355"/>
      <c r="AF11" s="355"/>
      <c r="AG11" s="355"/>
      <c r="AH11" s="355"/>
      <c r="AI11" s="355"/>
      <c r="AJ11" s="355"/>
      <c r="AK11" s="355"/>
      <c r="AL11" s="546"/>
      <c r="AM11" s="461" t="s">
        <v>126</v>
      </c>
      <c r="AN11" s="361"/>
      <c r="AO11" s="361"/>
      <c r="AP11" s="361"/>
      <c r="AQ11" s="361"/>
      <c r="AR11" s="361"/>
      <c r="AS11" s="361"/>
      <c r="AT11" s="362"/>
      <c r="AU11" s="462" t="s">
        <v>127</v>
      </c>
      <c r="AV11" s="463"/>
      <c r="AW11" s="463"/>
      <c r="AX11" s="463"/>
      <c r="AY11" s="418" t="s">
        <v>128</v>
      </c>
      <c r="AZ11" s="419"/>
      <c r="BA11" s="419"/>
      <c r="BB11" s="419"/>
      <c r="BC11" s="419"/>
      <c r="BD11" s="419"/>
      <c r="BE11" s="419"/>
      <c r="BF11" s="419"/>
      <c r="BG11" s="419"/>
      <c r="BH11" s="419"/>
      <c r="BI11" s="419"/>
      <c r="BJ11" s="419"/>
      <c r="BK11" s="419"/>
      <c r="BL11" s="419"/>
      <c r="BM11" s="420"/>
      <c r="BN11" s="404">
        <v>0</v>
      </c>
      <c r="BO11" s="405"/>
      <c r="BP11" s="405"/>
      <c r="BQ11" s="405"/>
      <c r="BR11" s="405"/>
      <c r="BS11" s="405"/>
      <c r="BT11" s="405"/>
      <c r="BU11" s="406"/>
      <c r="BV11" s="404">
        <v>0</v>
      </c>
      <c r="BW11" s="405"/>
      <c r="BX11" s="405"/>
      <c r="BY11" s="405"/>
      <c r="BZ11" s="405"/>
      <c r="CA11" s="405"/>
      <c r="CB11" s="405"/>
      <c r="CC11" s="406"/>
      <c r="CD11" s="444" t="s">
        <v>129</v>
      </c>
      <c r="CE11" s="364"/>
      <c r="CF11" s="364"/>
      <c r="CG11" s="364"/>
      <c r="CH11" s="364"/>
      <c r="CI11" s="364"/>
      <c r="CJ11" s="364"/>
      <c r="CK11" s="364"/>
      <c r="CL11" s="364"/>
      <c r="CM11" s="364"/>
      <c r="CN11" s="364"/>
      <c r="CO11" s="364"/>
      <c r="CP11" s="364"/>
      <c r="CQ11" s="364"/>
      <c r="CR11" s="364"/>
      <c r="CS11" s="445"/>
      <c r="CT11" s="507" t="s">
        <v>130</v>
      </c>
      <c r="CU11" s="508"/>
      <c r="CV11" s="508"/>
      <c r="CW11" s="508"/>
      <c r="CX11" s="508"/>
      <c r="CY11" s="508"/>
      <c r="CZ11" s="508"/>
      <c r="DA11" s="509"/>
      <c r="DB11" s="507" t="s">
        <v>131</v>
      </c>
      <c r="DC11" s="508"/>
      <c r="DD11" s="508"/>
      <c r="DE11" s="508"/>
      <c r="DF11" s="508"/>
      <c r="DG11" s="508"/>
      <c r="DH11" s="508"/>
      <c r="DI11" s="509"/>
    </row>
    <row r="12" spans="1:119" ht="18.75" customHeight="1" x14ac:dyDescent="0.15">
      <c r="A12" s="172"/>
      <c r="B12" s="510" t="s">
        <v>132</v>
      </c>
      <c r="C12" s="511"/>
      <c r="D12" s="511"/>
      <c r="E12" s="511"/>
      <c r="F12" s="511"/>
      <c r="G12" s="511"/>
      <c r="H12" s="511"/>
      <c r="I12" s="511"/>
      <c r="J12" s="511"/>
      <c r="K12" s="512"/>
      <c r="L12" s="519" t="s">
        <v>133</v>
      </c>
      <c r="M12" s="520"/>
      <c r="N12" s="520"/>
      <c r="O12" s="520"/>
      <c r="P12" s="520"/>
      <c r="Q12" s="521"/>
      <c r="R12" s="522">
        <v>3721</v>
      </c>
      <c r="S12" s="523"/>
      <c r="T12" s="523"/>
      <c r="U12" s="523"/>
      <c r="V12" s="524"/>
      <c r="W12" s="525" t="s">
        <v>1</v>
      </c>
      <c r="X12" s="463"/>
      <c r="Y12" s="463"/>
      <c r="Z12" s="463"/>
      <c r="AA12" s="463"/>
      <c r="AB12" s="526"/>
      <c r="AC12" s="527" t="s">
        <v>134</v>
      </c>
      <c r="AD12" s="528"/>
      <c r="AE12" s="528"/>
      <c r="AF12" s="528"/>
      <c r="AG12" s="529"/>
      <c r="AH12" s="527" t="s">
        <v>135</v>
      </c>
      <c r="AI12" s="528"/>
      <c r="AJ12" s="528"/>
      <c r="AK12" s="528"/>
      <c r="AL12" s="530"/>
      <c r="AM12" s="461" t="s">
        <v>136</v>
      </c>
      <c r="AN12" s="361"/>
      <c r="AO12" s="361"/>
      <c r="AP12" s="361"/>
      <c r="AQ12" s="361"/>
      <c r="AR12" s="361"/>
      <c r="AS12" s="361"/>
      <c r="AT12" s="362"/>
      <c r="AU12" s="462" t="s">
        <v>109</v>
      </c>
      <c r="AV12" s="463"/>
      <c r="AW12" s="463"/>
      <c r="AX12" s="463"/>
      <c r="AY12" s="418" t="s">
        <v>137</v>
      </c>
      <c r="AZ12" s="419"/>
      <c r="BA12" s="419"/>
      <c r="BB12" s="419"/>
      <c r="BC12" s="419"/>
      <c r="BD12" s="419"/>
      <c r="BE12" s="419"/>
      <c r="BF12" s="419"/>
      <c r="BG12" s="419"/>
      <c r="BH12" s="419"/>
      <c r="BI12" s="419"/>
      <c r="BJ12" s="419"/>
      <c r="BK12" s="419"/>
      <c r="BL12" s="419"/>
      <c r="BM12" s="420"/>
      <c r="BN12" s="404">
        <v>0</v>
      </c>
      <c r="BO12" s="405"/>
      <c r="BP12" s="405"/>
      <c r="BQ12" s="405"/>
      <c r="BR12" s="405"/>
      <c r="BS12" s="405"/>
      <c r="BT12" s="405"/>
      <c r="BU12" s="406"/>
      <c r="BV12" s="404">
        <v>0</v>
      </c>
      <c r="BW12" s="405"/>
      <c r="BX12" s="405"/>
      <c r="BY12" s="405"/>
      <c r="BZ12" s="405"/>
      <c r="CA12" s="405"/>
      <c r="CB12" s="405"/>
      <c r="CC12" s="406"/>
      <c r="CD12" s="444" t="s">
        <v>138</v>
      </c>
      <c r="CE12" s="364"/>
      <c r="CF12" s="364"/>
      <c r="CG12" s="364"/>
      <c r="CH12" s="364"/>
      <c r="CI12" s="364"/>
      <c r="CJ12" s="364"/>
      <c r="CK12" s="364"/>
      <c r="CL12" s="364"/>
      <c r="CM12" s="364"/>
      <c r="CN12" s="364"/>
      <c r="CO12" s="364"/>
      <c r="CP12" s="364"/>
      <c r="CQ12" s="364"/>
      <c r="CR12" s="364"/>
      <c r="CS12" s="445"/>
      <c r="CT12" s="507" t="s">
        <v>131</v>
      </c>
      <c r="CU12" s="508"/>
      <c r="CV12" s="508"/>
      <c r="CW12" s="508"/>
      <c r="CX12" s="508"/>
      <c r="CY12" s="508"/>
      <c r="CZ12" s="508"/>
      <c r="DA12" s="509"/>
      <c r="DB12" s="507" t="s">
        <v>130</v>
      </c>
      <c r="DC12" s="508"/>
      <c r="DD12" s="508"/>
      <c r="DE12" s="508"/>
      <c r="DF12" s="508"/>
      <c r="DG12" s="508"/>
      <c r="DH12" s="508"/>
      <c r="DI12" s="509"/>
    </row>
    <row r="13" spans="1:119" ht="18.75" customHeight="1" x14ac:dyDescent="0.15">
      <c r="A13" s="172"/>
      <c r="B13" s="513"/>
      <c r="C13" s="514"/>
      <c r="D13" s="514"/>
      <c r="E13" s="514"/>
      <c r="F13" s="514"/>
      <c r="G13" s="514"/>
      <c r="H13" s="514"/>
      <c r="I13" s="514"/>
      <c r="J13" s="514"/>
      <c r="K13" s="515"/>
      <c r="L13" s="181"/>
      <c r="M13" s="488" t="s">
        <v>139</v>
      </c>
      <c r="N13" s="489"/>
      <c r="O13" s="489"/>
      <c r="P13" s="489"/>
      <c r="Q13" s="490"/>
      <c r="R13" s="491">
        <v>3617</v>
      </c>
      <c r="S13" s="492"/>
      <c r="T13" s="492"/>
      <c r="U13" s="492"/>
      <c r="V13" s="493"/>
      <c r="W13" s="494" t="s">
        <v>140</v>
      </c>
      <c r="X13" s="390"/>
      <c r="Y13" s="390"/>
      <c r="Z13" s="390"/>
      <c r="AA13" s="390"/>
      <c r="AB13" s="391"/>
      <c r="AC13" s="357">
        <v>605</v>
      </c>
      <c r="AD13" s="358"/>
      <c r="AE13" s="358"/>
      <c r="AF13" s="358"/>
      <c r="AG13" s="359"/>
      <c r="AH13" s="357">
        <v>790</v>
      </c>
      <c r="AI13" s="358"/>
      <c r="AJ13" s="358"/>
      <c r="AK13" s="358"/>
      <c r="AL13" s="417"/>
      <c r="AM13" s="461" t="s">
        <v>141</v>
      </c>
      <c r="AN13" s="361"/>
      <c r="AO13" s="361"/>
      <c r="AP13" s="361"/>
      <c r="AQ13" s="361"/>
      <c r="AR13" s="361"/>
      <c r="AS13" s="361"/>
      <c r="AT13" s="362"/>
      <c r="AU13" s="462" t="s">
        <v>142</v>
      </c>
      <c r="AV13" s="463"/>
      <c r="AW13" s="463"/>
      <c r="AX13" s="463"/>
      <c r="AY13" s="418" t="s">
        <v>143</v>
      </c>
      <c r="AZ13" s="419"/>
      <c r="BA13" s="419"/>
      <c r="BB13" s="419"/>
      <c r="BC13" s="419"/>
      <c r="BD13" s="419"/>
      <c r="BE13" s="419"/>
      <c r="BF13" s="419"/>
      <c r="BG13" s="419"/>
      <c r="BH13" s="419"/>
      <c r="BI13" s="419"/>
      <c r="BJ13" s="419"/>
      <c r="BK13" s="419"/>
      <c r="BL13" s="419"/>
      <c r="BM13" s="420"/>
      <c r="BN13" s="404">
        <v>27994</v>
      </c>
      <c r="BO13" s="405"/>
      <c r="BP13" s="405"/>
      <c r="BQ13" s="405"/>
      <c r="BR13" s="405"/>
      <c r="BS13" s="405"/>
      <c r="BT13" s="405"/>
      <c r="BU13" s="406"/>
      <c r="BV13" s="404">
        <v>3939</v>
      </c>
      <c r="BW13" s="405"/>
      <c r="BX13" s="405"/>
      <c r="BY13" s="405"/>
      <c r="BZ13" s="405"/>
      <c r="CA13" s="405"/>
      <c r="CB13" s="405"/>
      <c r="CC13" s="406"/>
      <c r="CD13" s="444" t="s">
        <v>144</v>
      </c>
      <c r="CE13" s="364"/>
      <c r="CF13" s="364"/>
      <c r="CG13" s="364"/>
      <c r="CH13" s="364"/>
      <c r="CI13" s="364"/>
      <c r="CJ13" s="364"/>
      <c r="CK13" s="364"/>
      <c r="CL13" s="364"/>
      <c r="CM13" s="364"/>
      <c r="CN13" s="364"/>
      <c r="CO13" s="364"/>
      <c r="CP13" s="364"/>
      <c r="CQ13" s="364"/>
      <c r="CR13" s="364"/>
      <c r="CS13" s="445"/>
      <c r="CT13" s="401">
        <v>3</v>
      </c>
      <c r="CU13" s="402"/>
      <c r="CV13" s="402"/>
      <c r="CW13" s="402"/>
      <c r="CX13" s="402"/>
      <c r="CY13" s="402"/>
      <c r="CZ13" s="402"/>
      <c r="DA13" s="403"/>
      <c r="DB13" s="401">
        <v>2.2000000000000002</v>
      </c>
      <c r="DC13" s="402"/>
      <c r="DD13" s="402"/>
      <c r="DE13" s="402"/>
      <c r="DF13" s="402"/>
      <c r="DG13" s="402"/>
      <c r="DH13" s="402"/>
      <c r="DI13" s="403"/>
    </row>
    <row r="14" spans="1:119" ht="18.75" customHeight="1" thickBot="1" x14ac:dyDescent="0.2">
      <c r="A14" s="172"/>
      <c r="B14" s="513"/>
      <c r="C14" s="514"/>
      <c r="D14" s="514"/>
      <c r="E14" s="514"/>
      <c r="F14" s="514"/>
      <c r="G14" s="514"/>
      <c r="H14" s="514"/>
      <c r="I14" s="514"/>
      <c r="J14" s="514"/>
      <c r="K14" s="515"/>
      <c r="L14" s="478" t="s">
        <v>145</v>
      </c>
      <c r="M14" s="531"/>
      <c r="N14" s="531"/>
      <c r="O14" s="531"/>
      <c r="P14" s="531"/>
      <c r="Q14" s="532"/>
      <c r="R14" s="491">
        <v>3811</v>
      </c>
      <c r="S14" s="492"/>
      <c r="T14" s="492"/>
      <c r="U14" s="492"/>
      <c r="V14" s="493"/>
      <c r="W14" s="495"/>
      <c r="X14" s="393"/>
      <c r="Y14" s="393"/>
      <c r="Z14" s="393"/>
      <c r="AA14" s="393"/>
      <c r="AB14" s="394"/>
      <c r="AC14" s="484">
        <v>33.200000000000003</v>
      </c>
      <c r="AD14" s="485"/>
      <c r="AE14" s="485"/>
      <c r="AF14" s="485"/>
      <c r="AG14" s="486"/>
      <c r="AH14" s="484">
        <v>39.200000000000003</v>
      </c>
      <c r="AI14" s="485"/>
      <c r="AJ14" s="485"/>
      <c r="AK14" s="485"/>
      <c r="AL14" s="487"/>
      <c r="AM14" s="461"/>
      <c r="AN14" s="361"/>
      <c r="AO14" s="361"/>
      <c r="AP14" s="361"/>
      <c r="AQ14" s="361"/>
      <c r="AR14" s="361"/>
      <c r="AS14" s="361"/>
      <c r="AT14" s="362"/>
      <c r="AU14" s="462"/>
      <c r="AV14" s="463"/>
      <c r="AW14" s="463"/>
      <c r="AX14" s="463"/>
      <c r="AY14" s="418"/>
      <c r="AZ14" s="419"/>
      <c r="BA14" s="419"/>
      <c r="BB14" s="419"/>
      <c r="BC14" s="419"/>
      <c r="BD14" s="419"/>
      <c r="BE14" s="419"/>
      <c r="BF14" s="419"/>
      <c r="BG14" s="419"/>
      <c r="BH14" s="419"/>
      <c r="BI14" s="419"/>
      <c r="BJ14" s="419"/>
      <c r="BK14" s="419"/>
      <c r="BL14" s="419"/>
      <c r="BM14" s="420"/>
      <c r="BN14" s="404"/>
      <c r="BO14" s="405"/>
      <c r="BP14" s="405"/>
      <c r="BQ14" s="405"/>
      <c r="BR14" s="405"/>
      <c r="BS14" s="405"/>
      <c r="BT14" s="405"/>
      <c r="BU14" s="406"/>
      <c r="BV14" s="404"/>
      <c r="BW14" s="405"/>
      <c r="BX14" s="405"/>
      <c r="BY14" s="405"/>
      <c r="BZ14" s="405"/>
      <c r="CA14" s="405"/>
      <c r="CB14" s="405"/>
      <c r="CC14" s="406"/>
      <c r="CD14" s="441" t="s">
        <v>146</v>
      </c>
      <c r="CE14" s="442"/>
      <c r="CF14" s="442"/>
      <c r="CG14" s="442"/>
      <c r="CH14" s="442"/>
      <c r="CI14" s="442"/>
      <c r="CJ14" s="442"/>
      <c r="CK14" s="442"/>
      <c r="CL14" s="442"/>
      <c r="CM14" s="442"/>
      <c r="CN14" s="442"/>
      <c r="CO14" s="442"/>
      <c r="CP14" s="442"/>
      <c r="CQ14" s="442"/>
      <c r="CR14" s="442"/>
      <c r="CS14" s="443"/>
      <c r="CT14" s="501" t="s">
        <v>130</v>
      </c>
      <c r="CU14" s="502"/>
      <c r="CV14" s="502"/>
      <c r="CW14" s="502"/>
      <c r="CX14" s="502"/>
      <c r="CY14" s="502"/>
      <c r="CZ14" s="502"/>
      <c r="DA14" s="503"/>
      <c r="DB14" s="501" t="s">
        <v>131</v>
      </c>
      <c r="DC14" s="502"/>
      <c r="DD14" s="502"/>
      <c r="DE14" s="502"/>
      <c r="DF14" s="502"/>
      <c r="DG14" s="502"/>
      <c r="DH14" s="502"/>
      <c r="DI14" s="503"/>
    </row>
    <row r="15" spans="1:119" ht="18.75" customHeight="1" x14ac:dyDescent="0.15">
      <c r="A15" s="172"/>
      <c r="B15" s="513"/>
      <c r="C15" s="514"/>
      <c r="D15" s="514"/>
      <c r="E15" s="514"/>
      <c r="F15" s="514"/>
      <c r="G15" s="514"/>
      <c r="H15" s="514"/>
      <c r="I15" s="514"/>
      <c r="J15" s="514"/>
      <c r="K15" s="515"/>
      <c r="L15" s="181"/>
      <c r="M15" s="488" t="s">
        <v>139</v>
      </c>
      <c r="N15" s="489"/>
      <c r="O15" s="489"/>
      <c r="P15" s="489"/>
      <c r="Q15" s="490"/>
      <c r="R15" s="491">
        <v>3686</v>
      </c>
      <c r="S15" s="492"/>
      <c r="T15" s="492"/>
      <c r="U15" s="492"/>
      <c r="V15" s="493"/>
      <c r="W15" s="494" t="s">
        <v>147</v>
      </c>
      <c r="X15" s="390"/>
      <c r="Y15" s="390"/>
      <c r="Z15" s="390"/>
      <c r="AA15" s="390"/>
      <c r="AB15" s="391"/>
      <c r="AC15" s="357">
        <v>466</v>
      </c>
      <c r="AD15" s="358"/>
      <c r="AE15" s="358"/>
      <c r="AF15" s="358"/>
      <c r="AG15" s="359"/>
      <c r="AH15" s="357">
        <v>463</v>
      </c>
      <c r="AI15" s="358"/>
      <c r="AJ15" s="358"/>
      <c r="AK15" s="358"/>
      <c r="AL15" s="417"/>
      <c r="AM15" s="461"/>
      <c r="AN15" s="361"/>
      <c r="AO15" s="361"/>
      <c r="AP15" s="361"/>
      <c r="AQ15" s="361"/>
      <c r="AR15" s="361"/>
      <c r="AS15" s="361"/>
      <c r="AT15" s="362"/>
      <c r="AU15" s="462"/>
      <c r="AV15" s="463"/>
      <c r="AW15" s="463"/>
      <c r="AX15" s="463"/>
      <c r="AY15" s="430" t="s">
        <v>148</v>
      </c>
      <c r="AZ15" s="431"/>
      <c r="BA15" s="431"/>
      <c r="BB15" s="431"/>
      <c r="BC15" s="431"/>
      <c r="BD15" s="431"/>
      <c r="BE15" s="431"/>
      <c r="BF15" s="431"/>
      <c r="BG15" s="431"/>
      <c r="BH15" s="431"/>
      <c r="BI15" s="431"/>
      <c r="BJ15" s="431"/>
      <c r="BK15" s="431"/>
      <c r="BL15" s="431"/>
      <c r="BM15" s="432"/>
      <c r="BN15" s="433">
        <v>418062</v>
      </c>
      <c r="BO15" s="434"/>
      <c r="BP15" s="434"/>
      <c r="BQ15" s="434"/>
      <c r="BR15" s="434"/>
      <c r="BS15" s="434"/>
      <c r="BT15" s="434"/>
      <c r="BU15" s="435"/>
      <c r="BV15" s="433">
        <v>438346</v>
      </c>
      <c r="BW15" s="434"/>
      <c r="BX15" s="434"/>
      <c r="BY15" s="434"/>
      <c r="BZ15" s="434"/>
      <c r="CA15" s="434"/>
      <c r="CB15" s="434"/>
      <c r="CC15" s="435"/>
      <c r="CD15" s="504" t="s">
        <v>149</v>
      </c>
      <c r="CE15" s="505"/>
      <c r="CF15" s="505"/>
      <c r="CG15" s="505"/>
      <c r="CH15" s="505"/>
      <c r="CI15" s="505"/>
      <c r="CJ15" s="505"/>
      <c r="CK15" s="505"/>
      <c r="CL15" s="505"/>
      <c r="CM15" s="505"/>
      <c r="CN15" s="505"/>
      <c r="CO15" s="505"/>
      <c r="CP15" s="505"/>
      <c r="CQ15" s="505"/>
      <c r="CR15" s="505"/>
      <c r="CS15" s="506"/>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13"/>
      <c r="C16" s="514"/>
      <c r="D16" s="514"/>
      <c r="E16" s="514"/>
      <c r="F16" s="514"/>
      <c r="G16" s="514"/>
      <c r="H16" s="514"/>
      <c r="I16" s="514"/>
      <c r="J16" s="514"/>
      <c r="K16" s="515"/>
      <c r="L16" s="478" t="s">
        <v>150</v>
      </c>
      <c r="M16" s="479"/>
      <c r="N16" s="479"/>
      <c r="O16" s="479"/>
      <c r="P16" s="479"/>
      <c r="Q16" s="480"/>
      <c r="R16" s="481" t="s">
        <v>151</v>
      </c>
      <c r="S16" s="482"/>
      <c r="T16" s="482"/>
      <c r="U16" s="482"/>
      <c r="V16" s="483"/>
      <c r="W16" s="495"/>
      <c r="X16" s="393"/>
      <c r="Y16" s="393"/>
      <c r="Z16" s="393"/>
      <c r="AA16" s="393"/>
      <c r="AB16" s="394"/>
      <c r="AC16" s="484">
        <v>25.6</v>
      </c>
      <c r="AD16" s="485"/>
      <c r="AE16" s="485"/>
      <c r="AF16" s="485"/>
      <c r="AG16" s="486"/>
      <c r="AH16" s="484">
        <v>23</v>
      </c>
      <c r="AI16" s="485"/>
      <c r="AJ16" s="485"/>
      <c r="AK16" s="485"/>
      <c r="AL16" s="487"/>
      <c r="AM16" s="461"/>
      <c r="AN16" s="361"/>
      <c r="AO16" s="361"/>
      <c r="AP16" s="361"/>
      <c r="AQ16" s="361"/>
      <c r="AR16" s="361"/>
      <c r="AS16" s="361"/>
      <c r="AT16" s="362"/>
      <c r="AU16" s="462"/>
      <c r="AV16" s="463"/>
      <c r="AW16" s="463"/>
      <c r="AX16" s="463"/>
      <c r="AY16" s="418" t="s">
        <v>152</v>
      </c>
      <c r="AZ16" s="419"/>
      <c r="BA16" s="419"/>
      <c r="BB16" s="419"/>
      <c r="BC16" s="419"/>
      <c r="BD16" s="419"/>
      <c r="BE16" s="419"/>
      <c r="BF16" s="419"/>
      <c r="BG16" s="419"/>
      <c r="BH16" s="419"/>
      <c r="BI16" s="419"/>
      <c r="BJ16" s="419"/>
      <c r="BK16" s="419"/>
      <c r="BL16" s="419"/>
      <c r="BM16" s="420"/>
      <c r="BN16" s="404">
        <v>1882387</v>
      </c>
      <c r="BO16" s="405"/>
      <c r="BP16" s="405"/>
      <c r="BQ16" s="405"/>
      <c r="BR16" s="405"/>
      <c r="BS16" s="405"/>
      <c r="BT16" s="405"/>
      <c r="BU16" s="406"/>
      <c r="BV16" s="404">
        <v>1712043</v>
      </c>
      <c r="BW16" s="405"/>
      <c r="BX16" s="405"/>
      <c r="BY16" s="405"/>
      <c r="BZ16" s="405"/>
      <c r="CA16" s="405"/>
      <c r="CB16" s="405"/>
      <c r="CC16" s="406"/>
      <c r="CD16" s="185"/>
      <c r="CE16" s="436"/>
      <c r="CF16" s="436"/>
      <c r="CG16" s="436"/>
      <c r="CH16" s="436"/>
      <c r="CI16" s="436"/>
      <c r="CJ16" s="436"/>
      <c r="CK16" s="436"/>
      <c r="CL16" s="436"/>
      <c r="CM16" s="436"/>
      <c r="CN16" s="436"/>
      <c r="CO16" s="436"/>
      <c r="CP16" s="436"/>
      <c r="CQ16" s="436"/>
      <c r="CR16" s="436"/>
      <c r="CS16" s="437"/>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2"/>
      <c r="B17" s="516"/>
      <c r="C17" s="517"/>
      <c r="D17" s="517"/>
      <c r="E17" s="517"/>
      <c r="F17" s="517"/>
      <c r="G17" s="517"/>
      <c r="H17" s="517"/>
      <c r="I17" s="517"/>
      <c r="J17" s="517"/>
      <c r="K17" s="518"/>
      <c r="L17" s="186"/>
      <c r="M17" s="497" t="s">
        <v>153</v>
      </c>
      <c r="N17" s="498"/>
      <c r="O17" s="498"/>
      <c r="P17" s="498"/>
      <c r="Q17" s="499"/>
      <c r="R17" s="481" t="s">
        <v>154</v>
      </c>
      <c r="S17" s="482"/>
      <c r="T17" s="482"/>
      <c r="U17" s="482"/>
      <c r="V17" s="483"/>
      <c r="W17" s="494" t="s">
        <v>155</v>
      </c>
      <c r="X17" s="390"/>
      <c r="Y17" s="390"/>
      <c r="Z17" s="390"/>
      <c r="AA17" s="390"/>
      <c r="AB17" s="391"/>
      <c r="AC17" s="357">
        <v>751</v>
      </c>
      <c r="AD17" s="358"/>
      <c r="AE17" s="358"/>
      <c r="AF17" s="358"/>
      <c r="AG17" s="359"/>
      <c r="AH17" s="357">
        <v>761</v>
      </c>
      <c r="AI17" s="358"/>
      <c r="AJ17" s="358"/>
      <c r="AK17" s="358"/>
      <c r="AL17" s="417"/>
      <c r="AM17" s="461"/>
      <c r="AN17" s="361"/>
      <c r="AO17" s="361"/>
      <c r="AP17" s="361"/>
      <c r="AQ17" s="361"/>
      <c r="AR17" s="361"/>
      <c r="AS17" s="361"/>
      <c r="AT17" s="362"/>
      <c r="AU17" s="462"/>
      <c r="AV17" s="463"/>
      <c r="AW17" s="463"/>
      <c r="AX17" s="463"/>
      <c r="AY17" s="418" t="s">
        <v>156</v>
      </c>
      <c r="AZ17" s="419"/>
      <c r="BA17" s="419"/>
      <c r="BB17" s="419"/>
      <c r="BC17" s="419"/>
      <c r="BD17" s="419"/>
      <c r="BE17" s="419"/>
      <c r="BF17" s="419"/>
      <c r="BG17" s="419"/>
      <c r="BH17" s="419"/>
      <c r="BI17" s="419"/>
      <c r="BJ17" s="419"/>
      <c r="BK17" s="419"/>
      <c r="BL17" s="419"/>
      <c r="BM17" s="420"/>
      <c r="BN17" s="404">
        <v>516818</v>
      </c>
      <c r="BO17" s="405"/>
      <c r="BP17" s="405"/>
      <c r="BQ17" s="405"/>
      <c r="BR17" s="405"/>
      <c r="BS17" s="405"/>
      <c r="BT17" s="405"/>
      <c r="BU17" s="406"/>
      <c r="BV17" s="404">
        <v>552973</v>
      </c>
      <c r="BW17" s="405"/>
      <c r="BX17" s="405"/>
      <c r="BY17" s="405"/>
      <c r="BZ17" s="405"/>
      <c r="CA17" s="405"/>
      <c r="CB17" s="405"/>
      <c r="CC17" s="406"/>
      <c r="CD17" s="185"/>
      <c r="CE17" s="436"/>
      <c r="CF17" s="436"/>
      <c r="CG17" s="436"/>
      <c r="CH17" s="436"/>
      <c r="CI17" s="436"/>
      <c r="CJ17" s="436"/>
      <c r="CK17" s="436"/>
      <c r="CL17" s="436"/>
      <c r="CM17" s="436"/>
      <c r="CN17" s="436"/>
      <c r="CO17" s="436"/>
      <c r="CP17" s="436"/>
      <c r="CQ17" s="436"/>
      <c r="CR17" s="436"/>
      <c r="CS17" s="437"/>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2"/>
      <c r="B18" s="454" t="s">
        <v>157</v>
      </c>
      <c r="C18" s="455"/>
      <c r="D18" s="455"/>
      <c r="E18" s="456"/>
      <c r="F18" s="456"/>
      <c r="G18" s="456"/>
      <c r="H18" s="456"/>
      <c r="I18" s="456"/>
      <c r="J18" s="456"/>
      <c r="K18" s="456"/>
      <c r="L18" s="457">
        <v>110.63</v>
      </c>
      <c r="M18" s="457"/>
      <c r="N18" s="457"/>
      <c r="O18" s="457"/>
      <c r="P18" s="457"/>
      <c r="Q18" s="457"/>
      <c r="R18" s="458"/>
      <c r="S18" s="458"/>
      <c r="T18" s="458"/>
      <c r="U18" s="458"/>
      <c r="V18" s="459"/>
      <c r="W18" s="475"/>
      <c r="X18" s="476"/>
      <c r="Y18" s="476"/>
      <c r="Z18" s="476"/>
      <c r="AA18" s="476"/>
      <c r="AB18" s="500"/>
      <c r="AC18" s="374">
        <v>41.2</v>
      </c>
      <c r="AD18" s="375"/>
      <c r="AE18" s="375"/>
      <c r="AF18" s="375"/>
      <c r="AG18" s="460"/>
      <c r="AH18" s="374">
        <v>37.799999999999997</v>
      </c>
      <c r="AI18" s="375"/>
      <c r="AJ18" s="375"/>
      <c r="AK18" s="375"/>
      <c r="AL18" s="376"/>
      <c r="AM18" s="461"/>
      <c r="AN18" s="361"/>
      <c r="AO18" s="361"/>
      <c r="AP18" s="361"/>
      <c r="AQ18" s="361"/>
      <c r="AR18" s="361"/>
      <c r="AS18" s="361"/>
      <c r="AT18" s="362"/>
      <c r="AU18" s="462"/>
      <c r="AV18" s="463"/>
      <c r="AW18" s="463"/>
      <c r="AX18" s="463"/>
      <c r="AY18" s="418" t="s">
        <v>158</v>
      </c>
      <c r="AZ18" s="419"/>
      <c r="BA18" s="419"/>
      <c r="BB18" s="419"/>
      <c r="BC18" s="419"/>
      <c r="BD18" s="419"/>
      <c r="BE18" s="419"/>
      <c r="BF18" s="419"/>
      <c r="BG18" s="419"/>
      <c r="BH18" s="419"/>
      <c r="BI18" s="419"/>
      <c r="BJ18" s="419"/>
      <c r="BK18" s="419"/>
      <c r="BL18" s="419"/>
      <c r="BM18" s="420"/>
      <c r="BN18" s="404">
        <v>1732491</v>
      </c>
      <c r="BO18" s="405"/>
      <c r="BP18" s="405"/>
      <c r="BQ18" s="405"/>
      <c r="BR18" s="405"/>
      <c r="BS18" s="405"/>
      <c r="BT18" s="405"/>
      <c r="BU18" s="406"/>
      <c r="BV18" s="404">
        <v>1711334</v>
      </c>
      <c r="BW18" s="405"/>
      <c r="BX18" s="405"/>
      <c r="BY18" s="405"/>
      <c r="BZ18" s="405"/>
      <c r="CA18" s="405"/>
      <c r="CB18" s="405"/>
      <c r="CC18" s="406"/>
      <c r="CD18" s="185"/>
      <c r="CE18" s="436"/>
      <c r="CF18" s="436"/>
      <c r="CG18" s="436"/>
      <c r="CH18" s="436"/>
      <c r="CI18" s="436"/>
      <c r="CJ18" s="436"/>
      <c r="CK18" s="436"/>
      <c r="CL18" s="436"/>
      <c r="CM18" s="436"/>
      <c r="CN18" s="436"/>
      <c r="CO18" s="436"/>
      <c r="CP18" s="436"/>
      <c r="CQ18" s="436"/>
      <c r="CR18" s="436"/>
      <c r="CS18" s="437"/>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2"/>
      <c r="B19" s="454" t="s">
        <v>159</v>
      </c>
      <c r="C19" s="455"/>
      <c r="D19" s="455"/>
      <c r="E19" s="456"/>
      <c r="F19" s="456"/>
      <c r="G19" s="456"/>
      <c r="H19" s="456"/>
      <c r="I19" s="456"/>
      <c r="J19" s="456"/>
      <c r="K19" s="456"/>
      <c r="L19" s="464">
        <v>34</v>
      </c>
      <c r="M19" s="464"/>
      <c r="N19" s="464"/>
      <c r="O19" s="464"/>
      <c r="P19" s="464"/>
      <c r="Q19" s="464"/>
      <c r="R19" s="465"/>
      <c r="S19" s="465"/>
      <c r="T19" s="465"/>
      <c r="U19" s="465"/>
      <c r="V19" s="466"/>
      <c r="W19" s="473"/>
      <c r="X19" s="474"/>
      <c r="Y19" s="474"/>
      <c r="Z19" s="474"/>
      <c r="AA19" s="474"/>
      <c r="AB19" s="474"/>
      <c r="AC19" s="477"/>
      <c r="AD19" s="477"/>
      <c r="AE19" s="477"/>
      <c r="AF19" s="477"/>
      <c r="AG19" s="477"/>
      <c r="AH19" s="477"/>
      <c r="AI19" s="477"/>
      <c r="AJ19" s="477"/>
      <c r="AK19" s="477"/>
      <c r="AL19" s="496"/>
      <c r="AM19" s="461"/>
      <c r="AN19" s="361"/>
      <c r="AO19" s="361"/>
      <c r="AP19" s="361"/>
      <c r="AQ19" s="361"/>
      <c r="AR19" s="361"/>
      <c r="AS19" s="361"/>
      <c r="AT19" s="362"/>
      <c r="AU19" s="462"/>
      <c r="AV19" s="463"/>
      <c r="AW19" s="463"/>
      <c r="AX19" s="463"/>
      <c r="AY19" s="418" t="s">
        <v>160</v>
      </c>
      <c r="AZ19" s="419"/>
      <c r="BA19" s="419"/>
      <c r="BB19" s="419"/>
      <c r="BC19" s="419"/>
      <c r="BD19" s="419"/>
      <c r="BE19" s="419"/>
      <c r="BF19" s="419"/>
      <c r="BG19" s="419"/>
      <c r="BH19" s="419"/>
      <c r="BI19" s="419"/>
      <c r="BJ19" s="419"/>
      <c r="BK19" s="419"/>
      <c r="BL19" s="419"/>
      <c r="BM19" s="420"/>
      <c r="BN19" s="404">
        <v>3076598</v>
      </c>
      <c r="BO19" s="405"/>
      <c r="BP19" s="405"/>
      <c r="BQ19" s="405"/>
      <c r="BR19" s="405"/>
      <c r="BS19" s="405"/>
      <c r="BT19" s="405"/>
      <c r="BU19" s="406"/>
      <c r="BV19" s="404">
        <v>2621393</v>
      </c>
      <c r="BW19" s="405"/>
      <c r="BX19" s="405"/>
      <c r="BY19" s="405"/>
      <c r="BZ19" s="405"/>
      <c r="CA19" s="405"/>
      <c r="CB19" s="405"/>
      <c r="CC19" s="406"/>
      <c r="CD19" s="185"/>
      <c r="CE19" s="436"/>
      <c r="CF19" s="436"/>
      <c r="CG19" s="436"/>
      <c r="CH19" s="436"/>
      <c r="CI19" s="436"/>
      <c r="CJ19" s="436"/>
      <c r="CK19" s="436"/>
      <c r="CL19" s="436"/>
      <c r="CM19" s="436"/>
      <c r="CN19" s="436"/>
      <c r="CO19" s="436"/>
      <c r="CP19" s="436"/>
      <c r="CQ19" s="436"/>
      <c r="CR19" s="436"/>
      <c r="CS19" s="437"/>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2"/>
      <c r="B20" s="454" t="s">
        <v>161</v>
      </c>
      <c r="C20" s="455"/>
      <c r="D20" s="455"/>
      <c r="E20" s="456"/>
      <c r="F20" s="456"/>
      <c r="G20" s="456"/>
      <c r="H20" s="456"/>
      <c r="I20" s="456"/>
      <c r="J20" s="456"/>
      <c r="K20" s="456"/>
      <c r="L20" s="464">
        <v>1619</v>
      </c>
      <c r="M20" s="464"/>
      <c r="N20" s="464"/>
      <c r="O20" s="464"/>
      <c r="P20" s="464"/>
      <c r="Q20" s="464"/>
      <c r="R20" s="465"/>
      <c r="S20" s="465"/>
      <c r="T20" s="465"/>
      <c r="U20" s="465"/>
      <c r="V20" s="466"/>
      <c r="W20" s="475"/>
      <c r="X20" s="476"/>
      <c r="Y20" s="476"/>
      <c r="Z20" s="476"/>
      <c r="AA20" s="476"/>
      <c r="AB20" s="476"/>
      <c r="AC20" s="467"/>
      <c r="AD20" s="467"/>
      <c r="AE20" s="467"/>
      <c r="AF20" s="467"/>
      <c r="AG20" s="467"/>
      <c r="AH20" s="467"/>
      <c r="AI20" s="467"/>
      <c r="AJ20" s="467"/>
      <c r="AK20" s="467"/>
      <c r="AL20" s="468"/>
      <c r="AM20" s="469"/>
      <c r="AN20" s="366"/>
      <c r="AO20" s="366"/>
      <c r="AP20" s="366"/>
      <c r="AQ20" s="366"/>
      <c r="AR20" s="366"/>
      <c r="AS20" s="366"/>
      <c r="AT20" s="367"/>
      <c r="AU20" s="470"/>
      <c r="AV20" s="471"/>
      <c r="AW20" s="471"/>
      <c r="AX20" s="472"/>
      <c r="AY20" s="418"/>
      <c r="AZ20" s="419"/>
      <c r="BA20" s="419"/>
      <c r="BB20" s="419"/>
      <c r="BC20" s="419"/>
      <c r="BD20" s="419"/>
      <c r="BE20" s="419"/>
      <c r="BF20" s="419"/>
      <c r="BG20" s="419"/>
      <c r="BH20" s="419"/>
      <c r="BI20" s="419"/>
      <c r="BJ20" s="419"/>
      <c r="BK20" s="419"/>
      <c r="BL20" s="419"/>
      <c r="BM20" s="420"/>
      <c r="BN20" s="404"/>
      <c r="BO20" s="405"/>
      <c r="BP20" s="405"/>
      <c r="BQ20" s="405"/>
      <c r="BR20" s="405"/>
      <c r="BS20" s="405"/>
      <c r="BT20" s="405"/>
      <c r="BU20" s="406"/>
      <c r="BV20" s="404"/>
      <c r="BW20" s="405"/>
      <c r="BX20" s="405"/>
      <c r="BY20" s="405"/>
      <c r="BZ20" s="405"/>
      <c r="CA20" s="405"/>
      <c r="CB20" s="405"/>
      <c r="CC20" s="406"/>
      <c r="CD20" s="185"/>
      <c r="CE20" s="436"/>
      <c r="CF20" s="436"/>
      <c r="CG20" s="436"/>
      <c r="CH20" s="436"/>
      <c r="CI20" s="436"/>
      <c r="CJ20" s="436"/>
      <c r="CK20" s="436"/>
      <c r="CL20" s="436"/>
      <c r="CM20" s="436"/>
      <c r="CN20" s="436"/>
      <c r="CO20" s="436"/>
      <c r="CP20" s="436"/>
      <c r="CQ20" s="436"/>
      <c r="CR20" s="436"/>
      <c r="CS20" s="437"/>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2"/>
      <c r="B21" s="451" t="s">
        <v>162</v>
      </c>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2"/>
      <c r="AX21" s="453"/>
      <c r="AY21" s="377"/>
      <c r="AZ21" s="378"/>
      <c r="BA21" s="378"/>
      <c r="BB21" s="378"/>
      <c r="BC21" s="378"/>
      <c r="BD21" s="378"/>
      <c r="BE21" s="378"/>
      <c r="BF21" s="378"/>
      <c r="BG21" s="378"/>
      <c r="BH21" s="378"/>
      <c r="BI21" s="378"/>
      <c r="BJ21" s="378"/>
      <c r="BK21" s="378"/>
      <c r="BL21" s="378"/>
      <c r="BM21" s="379"/>
      <c r="BN21" s="438"/>
      <c r="BO21" s="439"/>
      <c r="BP21" s="439"/>
      <c r="BQ21" s="439"/>
      <c r="BR21" s="439"/>
      <c r="BS21" s="439"/>
      <c r="BT21" s="439"/>
      <c r="BU21" s="440"/>
      <c r="BV21" s="438"/>
      <c r="BW21" s="439"/>
      <c r="BX21" s="439"/>
      <c r="BY21" s="439"/>
      <c r="BZ21" s="439"/>
      <c r="CA21" s="439"/>
      <c r="CB21" s="439"/>
      <c r="CC21" s="440"/>
      <c r="CD21" s="185"/>
      <c r="CE21" s="436"/>
      <c r="CF21" s="436"/>
      <c r="CG21" s="436"/>
      <c r="CH21" s="436"/>
      <c r="CI21" s="436"/>
      <c r="CJ21" s="436"/>
      <c r="CK21" s="436"/>
      <c r="CL21" s="436"/>
      <c r="CM21" s="436"/>
      <c r="CN21" s="436"/>
      <c r="CO21" s="436"/>
      <c r="CP21" s="436"/>
      <c r="CQ21" s="436"/>
      <c r="CR21" s="436"/>
      <c r="CS21" s="437"/>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2"/>
      <c r="B22" s="380" t="s">
        <v>163</v>
      </c>
      <c r="C22" s="381"/>
      <c r="D22" s="382"/>
      <c r="E22" s="389" t="s">
        <v>1</v>
      </c>
      <c r="F22" s="390"/>
      <c r="G22" s="390"/>
      <c r="H22" s="390"/>
      <c r="I22" s="390"/>
      <c r="J22" s="390"/>
      <c r="K22" s="391"/>
      <c r="L22" s="389" t="s">
        <v>164</v>
      </c>
      <c r="M22" s="390"/>
      <c r="N22" s="390"/>
      <c r="O22" s="390"/>
      <c r="P22" s="391"/>
      <c r="Q22" s="395" t="s">
        <v>165</v>
      </c>
      <c r="R22" s="396"/>
      <c r="S22" s="396"/>
      <c r="T22" s="396"/>
      <c r="U22" s="396"/>
      <c r="V22" s="397"/>
      <c r="W22" s="446" t="s">
        <v>166</v>
      </c>
      <c r="X22" s="381"/>
      <c r="Y22" s="382"/>
      <c r="Z22" s="389" t="s">
        <v>1</v>
      </c>
      <c r="AA22" s="390"/>
      <c r="AB22" s="390"/>
      <c r="AC22" s="390"/>
      <c r="AD22" s="390"/>
      <c r="AE22" s="390"/>
      <c r="AF22" s="390"/>
      <c r="AG22" s="391"/>
      <c r="AH22" s="407" t="s">
        <v>167</v>
      </c>
      <c r="AI22" s="390"/>
      <c r="AJ22" s="390"/>
      <c r="AK22" s="390"/>
      <c r="AL22" s="391"/>
      <c r="AM22" s="407" t="s">
        <v>168</v>
      </c>
      <c r="AN22" s="408"/>
      <c r="AO22" s="408"/>
      <c r="AP22" s="408"/>
      <c r="AQ22" s="408"/>
      <c r="AR22" s="409"/>
      <c r="AS22" s="395" t="s">
        <v>165</v>
      </c>
      <c r="AT22" s="396"/>
      <c r="AU22" s="396"/>
      <c r="AV22" s="396"/>
      <c r="AW22" s="396"/>
      <c r="AX22" s="413"/>
      <c r="AY22" s="430" t="s">
        <v>169</v>
      </c>
      <c r="AZ22" s="431"/>
      <c r="BA22" s="431"/>
      <c r="BB22" s="431"/>
      <c r="BC22" s="431"/>
      <c r="BD22" s="431"/>
      <c r="BE22" s="431"/>
      <c r="BF22" s="431"/>
      <c r="BG22" s="431"/>
      <c r="BH22" s="431"/>
      <c r="BI22" s="431"/>
      <c r="BJ22" s="431"/>
      <c r="BK22" s="431"/>
      <c r="BL22" s="431"/>
      <c r="BM22" s="432"/>
      <c r="BN22" s="433">
        <v>3348367</v>
      </c>
      <c r="BO22" s="434"/>
      <c r="BP22" s="434"/>
      <c r="BQ22" s="434"/>
      <c r="BR22" s="434"/>
      <c r="BS22" s="434"/>
      <c r="BT22" s="434"/>
      <c r="BU22" s="435"/>
      <c r="BV22" s="433">
        <v>3273579</v>
      </c>
      <c r="BW22" s="434"/>
      <c r="BX22" s="434"/>
      <c r="BY22" s="434"/>
      <c r="BZ22" s="434"/>
      <c r="CA22" s="434"/>
      <c r="CB22" s="434"/>
      <c r="CC22" s="435"/>
      <c r="CD22" s="185"/>
      <c r="CE22" s="436"/>
      <c r="CF22" s="436"/>
      <c r="CG22" s="436"/>
      <c r="CH22" s="436"/>
      <c r="CI22" s="436"/>
      <c r="CJ22" s="436"/>
      <c r="CK22" s="436"/>
      <c r="CL22" s="436"/>
      <c r="CM22" s="436"/>
      <c r="CN22" s="436"/>
      <c r="CO22" s="436"/>
      <c r="CP22" s="436"/>
      <c r="CQ22" s="436"/>
      <c r="CR22" s="436"/>
      <c r="CS22" s="437"/>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2"/>
      <c r="B23" s="383"/>
      <c r="C23" s="384"/>
      <c r="D23" s="385"/>
      <c r="E23" s="392"/>
      <c r="F23" s="393"/>
      <c r="G23" s="393"/>
      <c r="H23" s="393"/>
      <c r="I23" s="393"/>
      <c r="J23" s="393"/>
      <c r="K23" s="394"/>
      <c r="L23" s="392"/>
      <c r="M23" s="393"/>
      <c r="N23" s="393"/>
      <c r="O23" s="393"/>
      <c r="P23" s="394"/>
      <c r="Q23" s="398"/>
      <c r="R23" s="399"/>
      <c r="S23" s="399"/>
      <c r="T23" s="399"/>
      <c r="U23" s="399"/>
      <c r="V23" s="400"/>
      <c r="W23" s="447"/>
      <c r="X23" s="384"/>
      <c r="Y23" s="385"/>
      <c r="Z23" s="392"/>
      <c r="AA23" s="393"/>
      <c r="AB23" s="393"/>
      <c r="AC23" s="393"/>
      <c r="AD23" s="393"/>
      <c r="AE23" s="393"/>
      <c r="AF23" s="393"/>
      <c r="AG23" s="394"/>
      <c r="AH23" s="392"/>
      <c r="AI23" s="393"/>
      <c r="AJ23" s="393"/>
      <c r="AK23" s="393"/>
      <c r="AL23" s="394"/>
      <c r="AM23" s="410"/>
      <c r="AN23" s="411"/>
      <c r="AO23" s="411"/>
      <c r="AP23" s="411"/>
      <c r="AQ23" s="411"/>
      <c r="AR23" s="412"/>
      <c r="AS23" s="398"/>
      <c r="AT23" s="399"/>
      <c r="AU23" s="399"/>
      <c r="AV23" s="399"/>
      <c r="AW23" s="399"/>
      <c r="AX23" s="414"/>
      <c r="AY23" s="418" t="s">
        <v>170</v>
      </c>
      <c r="AZ23" s="419"/>
      <c r="BA23" s="419"/>
      <c r="BB23" s="419"/>
      <c r="BC23" s="419"/>
      <c r="BD23" s="419"/>
      <c r="BE23" s="419"/>
      <c r="BF23" s="419"/>
      <c r="BG23" s="419"/>
      <c r="BH23" s="419"/>
      <c r="BI23" s="419"/>
      <c r="BJ23" s="419"/>
      <c r="BK23" s="419"/>
      <c r="BL23" s="419"/>
      <c r="BM23" s="420"/>
      <c r="BN23" s="404">
        <v>1074540</v>
      </c>
      <c r="BO23" s="405"/>
      <c r="BP23" s="405"/>
      <c r="BQ23" s="405"/>
      <c r="BR23" s="405"/>
      <c r="BS23" s="405"/>
      <c r="BT23" s="405"/>
      <c r="BU23" s="406"/>
      <c r="BV23" s="404">
        <v>1194000</v>
      </c>
      <c r="BW23" s="405"/>
      <c r="BX23" s="405"/>
      <c r="BY23" s="405"/>
      <c r="BZ23" s="405"/>
      <c r="CA23" s="405"/>
      <c r="CB23" s="405"/>
      <c r="CC23" s="406"/>
      <c r="CD23" s="185"/>
      <c r="CE23" s="436"/>
      <c r="CF23" s="436"/>
      <c r="CG23" s="436"/>
      <c r="CH23" s="436"/>
      <c r="CI23" s="436"/>
      <c r="CJ23" s="436"/>
      <c r="CK23" s="436"/>
      <c r="CL23" s="436"/>
      <c r="CM23" s="436"/>
      <c r="CN23" s="436"/>
      <c r="CO23" s="436"/>
      <c r="CP23" s="436"/>
      <c r="CQ23" s="436"/>
      <c r="CR23" s="436"/>
      <c r="CS23" s="437"/>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2"/>
      <c r="B24" s="383"/>
      <c r="C24" s="384"/>
      <c r="D24" s="385"/>
      <c r="E24" s="360" t="s">
        <v>171</v>
      </c>
      <c r="F24" s="361"/>
      <c r="G24" s="361"/>
      <c r="H24" s="361"/>
      <c r="I24" s="361"/>
      <c r="J24" s="361"/>
      <c r="K24" s="362"/>
      <c r="L24" s="357">
        <v>1</v>
      </c>
      <c r="M24" s="358"/>
      <c r="N24" s="358"/>
      <c r="O24" s="358"/>
      <c r="P24" s="359"/>
      <c r="Q24" s="357">
        <v>7290</v>
      </c>
      <c r="R24" s="358"/>
      <c r="S24" s="358"/>
      <c r="T24" s="358"/>
      <c r="U24" s="358"/>
      <c r="V24" s="359"/>
      <c r="W24" s="447"/>
      <c r="X24" s="384"/>
      <c r="Y24" s="385"/>
      <c r="Z24" s="360" t="s">
        <v>172</v>
      </c>
      <c r="AA24" s="361"/>
      <c r="AB24" s="361"/>
      <c r="AC24" s="361"/>
      <c r="AD24" s="361"/>
      <c r="AE24" s="361"/>
      <c r="AF24" s="361"/>
      <c r="AG24" s="362"/>
      <c r="AH24" s="357">
        <v>65</v>
      </c>
      <c r="AI24" s="358"/>
      <c r="AJ24" s="358"/>
      <c r="AK24" s="358"/>
      <c r="AL24" s="359"/>
      <c r="AM24" s="357">
        <v>186680</v>
      </c>
      <c r="AN24" s="358"/>
      <c r="AO24" s="358"/>
      <c r="AP24" s="358"/>
      <c r="AQ24" s="358"/>
      <c r="AR24" s="359"/>
      <c r="AS24" s="357">
        <v>2872</v>
      </c>
      <c r="AT24" s="358"/>
      <c r="AU24" s="358"/>
      <c r="AV24" s="358"/>
      <c r="AW24" s="358"/>
      <c r="AX24" s="417"/>
      <c r="AY24" s="377" t="s">
        <v>173</v>
      </c>
      <c r="AZ24" s="378"/>
      <c r="BA24" s="378"/>
      <c r="BB24" s="378"/>
      <c r="BC24" s="378"/>
      <c r="BD24" s="378"/>
      <c r="BE24" s="378"/>
      <c r="BF24" s="378"/>
      <c r="BG24" s="378"/>
      <c r="BH24" s="378"/>
      <c r="BI24" s="378"/>
      <c r="BJ24" s="378"/>
      <c r="BK24" s="378"/>
      <c r="BL24" s="378"/>
      <c r="BM24" s="379"/>
      <c r="BN24" s="404">
        <v>2414111</v>
      </c>
      <c r="BO24" s="405"/>
      <c r="BP24" s="405"/>
      <c r="BQ24" s="405"/>
      <c r="BR24" s="405"/>
      <c r="BS24" s="405"/>
      <c r="BT24" s="405"/>
      <c r="BU24" s="406"/>
      <c r="BV24" s="404">
        <v>2325424</v>
      </c>
      <c r="BW24" s="405"/>
      <c r="BX24" s="405"/>
      <c r="BY24" s="405"/>
      <c r="BZ24" s="405"/>
      <c r="CA24" s="405"/>
      <c r="CB24" s="405"/>
      <c r="CC24" s="406"/>
      <c r="CD24" s="185"/>
      <c r="CE24" s="436"/>
      <c r="CF24" s="436"/>
      <c r="CG24" s="436"/>
      <c r="CH24" s="436"/>
      <c r="CI24" s="436"/>
      <c r="CJ24" s="436"/>
      <c r="CK24" s="436"/>
      <c r="CL24" s="436"/>
      <c r="CM24" s="436"/>
      <c r="CN24" s="436"/>
      <c r="CO24" s="436"/>
      <c r="CP24" s="436"/>
      <c r="CQ24" s="436"/>
      <c r="CR24" s="436"/>
      <c r="CS24" s="437"/>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2"/>
      <c r="B25" s="383"/>
      <c r="C25" s="384"/>
      <c r="D25" s="385"/>
      <c r="E25" s="360" t="s">
        <v>174</v>
      </c>
      <c r="F25" s="361"/>
      <c r="G25" s="361"/>
      <c r="H25" s="361"/>
      <c r="I25" s="361"/>
      <c r="J25" s="361"/>
      <c r="K25" s="362"/>
      <c r="L25" s="357">
        <v>1</v>
      </c>
      <c r="M25" s="358"/>
      <c r="N25" s="358"/>
      <c r="O25" s="358"/>
      <c r="P25" s="359"/>
      <c r="Q25" s="357">
        <v>6045</v>
      </c>
      <c r="R25" s="358"/>
      <c r="S25" s="358"/>
      <c r="T25" s="358"/>
      <c r="U25" s="358"/>
      <c r="V25" s="359"/>
      <c r="W25" s="447"/>
      <c r="X25" s="384"/>
      <c r="Y25" s="385"/>
      <c r="Z25" s="360" t="s">
        <v>175</v>
      </c>
      <c r="AA25" s="361"/>
      <c r="AB25" s="361"/>
      <c r="AC25" s="361"/>
      <c r="AD25" s="361"/>
      <c r="AE25" s="361"/>
      <c r="AF25" s="361"/>
      <c r="AG25" s="362"/>
      <c r="AH25" s="357" t="s">
        <v>130</v>
      </c>
      <c r="AI25" s="358"/>
      <c r="AJ25" s="358"/>
      <c r="AK25" s="358"/>
      <c r="AL25" s="359"/>
      <c r="AM25" s="357" t="s">
        <v>130</v>
      </c>
      <c r="AN25" s="358"/>
      <c r="AO25" s="358"/>
      <c r="AP25" s="358"/>
      <c r="AQ25" s="358"/>
      <c r="AR25" s="359"/>
      <c r="AS25" s="357" t="s">
        <v>176</v>
      </c>
      <c r="AT25" s="358"/>
      <c r="AU25" s="358"/>
      <c r="AV25" s="358"/>
      <c r="AW25" s="358"/>
      <c r="AX25" s="417"/>
      <c r="AY25" s="430" t="s">
        <v>177</v>
      </c>
      <c r="AZ25" s="431"/>
      <c r="BA25" s="431"/>
      <c r="BB25" s="431"/>
      <c r="BC25" s="431"/>
      <c r="BD25" s="431"/>
      <c r="BE25" s="431"/>
      <c r="BF25" s="431"/>
      <c r="BG25" s="431"/>
      <c r="BH25" s="431"/>
      <c r="BI25" s="431"/>
      <c r="BJ25" s="431"/>
      <c r="BK25" s="431"/>
      <c r="BL25" s="431"/>
      <c r="BM25" s="432"/>
      <c r="BN25" s="433">
        <v>302981</v>
      </c>
      <c r="BO25" s="434"/>
      <c r="BP25" s="434"/>
      <c r="BQ25" s="434"/>
      <c r="BR25" s="434"/>
      <c r="BS25" s="434"/>
      <c r="BT25" s="434"/>
      <c r="BU25" s="435"/>
      <c r="BV25" s="433">
        <v>163263</v>
      </c>
      <c r="BW25" s="434"/>
      <c r="BX25" s="434"/>
      <c r="BY25" s="434"/>
      <c r="BZ25" s="434"/>
      <c r="CA25" s="434"/>
      <c r="CB25" s="434"/>
      <c r="CC25" s="435"/>
      <c r="CD25" s="185"/>
      <c r="CE25" s="436"/>
      <c r="CF25" s="436"/>
      <c r="CG25" s="436"/>
      <c r="CH25" s="436"/>
      <c r="CI25" s="436"/>
      <c r="CJ25" s="436"/>
      <c r="CK25" s="436"/>
      <c r="CL25" s="436"/>
      <c r="CM25" s="436"/>
      <c r="CN25" s="436"/>
      <c r="CO25" s="436"/>
      <c r="CP25" s="436"/>
      <c r="CQ25" s="436"/>
      <c r="CR25" s="436"/>
      <c r="CS25" s="437"/>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2"/>
      <c r="B26" s="383"/>
      <c r="C26" s="384"/>
      <c r="D26" s="385"/>
      <c r="E26" s="360" t="s">
        <v>178</v>
      </c>
      <c r="F26" s="361"/>
      <c r="G26" s="361"/>
      <c r="H26" s="361"/>
      <c r="I26" s="361"/>
      <c r="J26" s="361"/>
      <c r="K26" s="362"/>
      <c r="L26" s="357">
        <v>1</v>
      </c>
      <c r="M26" s="358"/>
      <c r="N26" s="358"/>
      <c r="O26" s="358"/>
      <c r="P26" s="359"/>
      <c r="Q26" s="357">
        <v>5487</v>
      </c>
      <c r="R26" s="358"/>
      <c r="S26" s="358"/>
      <c r="T26" s="358"/>
      <c r="U26" s="358"/>
      <c r="V26" s="359"/>
      <c r="W26" s="447"/>
      <c r="X26" s="384"/>
      <c r="Y26" s="385"/>
      <c r="Z26" s="360" t="s">
        <v>179</v>
      </c>
      <c r="AA26" s="415"/>
      <c r="AB26" s="415"/>
      <c r="AC26" s="415"/>
      <c r="AD26" s="415"/>
      <c r="AE26" s="415"/>
      <c r="AF26" s="415"/>
      <c r="AG26" s="416"/>
      <c r="AH26" s="357" t="s">
        <v>130</v>
      </c>
      <c r="AI26" s="358"/>
      <c r="AJ26" s="358"/>
      <c r="AK26" s="358"/>
      <c r="AL26" s="359"/>
      <c r="AM26" s="357" t="s">
        <v>130</v>
      </c>
      <c r="AN26" s="358"/>
      <c r="AO26" s="358"/>
      <c r="AP26" s="358"/>
      <c r="AQ26" s="358"/>
      <c r="AR26" s="359"/>
      <c r="AS26" s="357" t="s">
        <v>131</v>
      </c>
      <c r="AT26" s="358"/>
      <c r="AU26" s="358"/>
      <c r="AV26" s="358"/>
      <c r="AW26" s="358"/>
      <c r="AX26" s="417"/>
      <c r="AY26" s="444" t="s">
        <v>180</v>
      </c>
      <c r="AZ26" s="364"/>
      <c r="BA26" s="364"/>
      <c r="BB26" s="364"/>
      <c r="BC26" s="364"/>
      <c r="BD26" s="364"/>
      <c r="BE26" s="364"/>
      <c r="BF26" s="364"/>
      <c r="BG26" s="364"/>
      <c r="BH26" s="364"/>
      <c r="BI26" s="364"/>
      <c r="BJ26" s="364"/>
      <c r="BK26" s="364"/>
      <c r="BL26" s="364"/>
      <c r="BM26" s="445"/>
      <c r="BN26" s="404" t="s">
        <v>176</v>
      </c>
      <c r="BO26" s="405"/>
      <c r="BP26" s="405"/>
      <c r="BQ26" s="405"/>
      <c r="BR26" s="405"/>
      <c r="BS26" s="405"/>
      <c r="BT26" s="405"/>
      <c r="BU26" s="406"/>
      <c r="BV26" s="404" t="s">
        <v>130</v>
      </c>
      <c r="BW26" s="405"/>
      <c r="BX26" s="405"/>
      <c r="BY26" s="405"/>
      <c r="BZ26" s="405"/>
      <c r="CA26" s="405"/>
      <c r="CB26" s="405"/>
      <c r="CC26" s="406"/>
      <c r="CD26" s="185"/>
      <c r="CE26" s="436"/>
      <c r="CF26" s="436"/>
      <c r="CG26" s="436"/>
      <c r="CH26" s="436"/>
      <c r="CI26" s="436"/>
      <c r="CJ26" s="436"/>
      <c r="CK26" s="436"/>
      <c r="CL26" s="436"/>
      <c r="CM26" s="436"/>
      <c r="CN26" s="436"/>
      <c r="CO26" s="436"/>
      <c r="CP26" s="436"/>
      <c r="CQ26" s="436"/>
      <c r="CR26" s="436"/>
      <c r="CS26" s="437"/>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2"/>
      <c r="B27" s="383"/>
      <c r="C27" s="384"/>
      <c r="D27" s="385"/>
      <c r="E27" s="360" t="s">
        <v>181</v>
      </c>
      <c r="F27" s="361"/>
      <c r="G27" s="361"/>
      <c r="H27" s="361"/>
      <c r="I27" s="361"/>
      <c r="J27" s="361"/>
      <c r="K27" s="362"/>
      <c r="L27" s="357">
        <v>1</v>
      </c>
      <c r="M27" s="358"/>
      <c r="N27" s="358"/>
      <c r="O27" s="358"/>
      <c r="P27" s="359"/>
      <c r="Q27" s="357">
        <v>2390</v>
      </c>
      <c r="R27" s="358"/>
      <c r="S27" s="358"/>
      <c r="T27" s="358"/>
      <c r="U27" s="358"/>
      <c r="V27" s="359"/>
      <c r="W27" s="447"/>
      <c r="X27" s="384"/>
      <c r="Y27" s="385"/>
      <c r="Z27" s="360" t="s">
        <v>182</v>
      </c>
      <c r="AA27" s="361"/>
      <c r="AB27" s="361"/>
      <c r="AC27" s="361"/>
      <c r="AD27" s="361"/>
      <c r="AE27" s="361"/>
      <c r="AF27" s="361"/>
      <c r="AG27" s="362"/>
      <c r="AH27" s="357">
        <v>5</v>
      </c>
      <c r="AI27" s="358"/>
      <c r="AJ27" s="358"/>
      <c r="AK27" s="358"/>
      <c r="AL27" s="359"/>
      <c r="AM27" s="357">
        <v>13340</v>
      </c>
      <c r="AN27" s="358"/>
      <c r="AO27" s="358"/>
      <c r="AP27" s="358"/>
      <c r="AQ27" s="358"/>
      <c r="AR27" s="359"/>
      <c r="AS27" s="357">
        <v>2668</v>
      </c>
      <c r="AT27" s="358"/>
      <c r="AU27" s="358"/>
      <c r="AV27" s="358"/>
      <c r="AW27" s="358"/>
      <c r="AX27" s="417"/>
      <c r="AY27" s="441" t="s">
        <v>183</v>
      </c>
      <c r="AZ27" s="442"/>
      <c r="BA27" s="442"/>
      <c r="BB27" s="442"/>
      <c r="BC27" s="442"/>
      <c r="BD27" s="442"/>
      <c r="BE27" s="442"/>
      <c r="BF27" s="442"/>
      <c r="BG27" s="442"/>
      <c r="BH27" s="442"/>
      <c r="BI27" s="442"/>
      <c r="BJ27" s="442"/>
      <c r="BK27" s="442"/>
      <c r="BL27" s="442"/>
      <c r="BM27" s="443"/>
      <c r="BN27" s="438" t="s">
        <v>131</v>
      </c>
      <c r="BO27" s="439"/>
      <c r="BP27" s="439"/>
      <c r="BQ27" s="439"/>
      <c r="BR27" s="439"/>
      <c r="BS27" s="439"/>
      <c r="BT27" s="439"/>
      <c r="BU27" s="440"/>
      <c r="BV27" s="438" t="s">
        <v>130</v>
      </c>
      <c r="BW27" s="439"/>
      <c r="BX27" s="439"/>
      <c r="BY27" s="439"/>
      <c r="BZ27" s="439"/>
      <c r="CA27" s="439"/>
      <c r="CB27" s="439"/>
      <c r="CC27" s="440"/>
      <c r="CD27" s="187"/>
      <c r="CE27" s="436"/>
      <c r="CF27" s="436"/>
      <c r="CG27" s="436"/>
      <c r="CH27" s="436"/>
      <c r="CI27" s="436"/>
      <c r="CJ27" s="436"/>
      <c r="CK27" s="436"/>
      <c r="CL27" s="436"/>
      <c r="CM27" s="436"/>
      <c r="CN27" s="436"/>
      <c r="CO27" s="436"/>
      <c r="CP27" s="436"/>
      <c r="CQ27" s="436"/>
      <c r="CR27" s="436"/>
      <c r="CS27" s="437"/>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2"/>
      <c r="B28" s="383"/>
      <c r="C28" s="384"/>
      <c r="D28" s="385"/>
      <c r="E28" s="360" t="s">
        <v>184</v>
      </c>
      <c r="F28" s="361"/>
      <c r="G28" s="361"/>
      <c r="H28" s="361"/>
      <c r="I28" s="361"/>
      <c r="J28" s="361"/>
      <c r="K28" s="362"/>
      <c r="L28" s="357">
        <v>1</v>
      </c>
      <c r="M28" s="358"/>
      <c r="N28" s="358"/>
      <c r="O28" s="358"/>
      <c r="P28" s="359"/>
      <c r="Q28" s="357">
        <v>1850</v>
      </c>
      <c r="R28" s="358"/>
      <c r="S28" s="358"/>
      <c r="T28" s="358"/>
      <c r="U28" s="358"/>
      <c r="V28" s="359"/>
      <c r="W28" s="447"/>
      <c r="X28" s="384"/>
      <c r="Y28" s="385"/>
      <c r="Z28" s="360" t="s">
        <v>185</v>
      </c>
      <c r="AA28" s="361"/>
      <c r="AB28" s="361"/>
      <c r="AC28" s="361"/>
      <c r="AD28" s="361"/>
      <c r="AE28" s="361"/>
      <c r="AF28" s="361"/>
      <c r="AG28" s="362"/>
      <c r="AH28" s="357" t="s">
        <v>130</v>
      </c>
      <c r="AI28" s="358"/>
      <c r="AJ28" s="358"/>
      <c r="AK28" s="358"/>
      <c r="AL28" s="359"/>
      <c r="AM28" s="357" t="s">
        <v>176</v>
      </c>
      <c r="AN28" s="358"/>
      <c r="AO28" s="358"/>
      <c r="AP28" s="358"/>
      <c r="AQ28" s="358"/>
      <c r="AR28" s="359"/>
      <c r="AS28" s="357" t="s">
        <v>130</v>
      </c>
      <c r="AT28" s="358"/>
      <c r="AU28" s="358"/>
      <c r="AV28" s="358"/>
      <c r="AW28" s="358"/>
      <c r="AX28" s="417"/>
      <c r="AY28" s="421" t="s">
        <v>186</v>
      </c>
      <c r="AZ28" s="422"/>
      <c r="BA28" s="422"/>
      <c r="BB28" s="423"/>
      <c r="BC28" s="430" t="s">
        <v>48</v>
      </c>
      <c r="BD28" s="431"/>
      <c r="BE28" s="431"/>
      <c r="BF28" s="431"/>
      <c r="BG28" s="431"/>
      <c r="BH28" s="431"/>
      <c r="BI28" s="431"/>
      <c r="BJ28" s="431"/>
      <c r="BK28" s="431"/>
      <c r="BL28" s="431"/>
      <c r="BM28" s="432"/>
      <c r="BN28" s="433">
        <v>647684</v>
      </c>
      <c r="BO28" s="434"/>
      <c r="BP28" s="434"/>
      <c r="BQ28" s="434"/>
      <c r="BR28" s="434"/>
      <c r="BS28" s="434"/>
      <c r="BT28" s="434"/>
      <c r="BU28" s="435"/>
      <c r="BV28" s="433">
        <v>646588</v>
      </c>
      <c r="BW28" s="434"/>
      <c r="BX28" s="434"/>
      <c r="BY28" s="434"/>
      <c r="BZ28" s="434"/>
      <c r="CA28" s="434"/>
      <c r="CB28" s="434"/>
      <c r="CC28" s="435"/>
      <c r="CD28" s="185"/>
      <c r="CE28" s="436"/>
      <c r="CF28" s="436"/>
      <c r="CG28" s="436"/>
      <c r="CH28" s="436"/>
      <c r="CI28" s="436"/>
      <c r="CJ28" s="436"/>
      <c r="CK28" s="436"/>
      <c r="CL28" s="436"/>
      <c r="CM28" s="436"/>
      <c r="CN28" s="436"/>
      <c r="CO28" s="436"/>
      <c r="CP28" s="436"/>
      <c r="CQ28" s="436"/>
      <c r="CR28" s="436"/>
      <c r="CS28" s="437"/>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2"/>
      <c r="B29" s="383"/>
      <c r="C29" s="384"/>
      <c r="D29" s="385"/>
      <c r="E29" s="360" t="s">
        <v>187</v>
      </c>
      <c r="F29" s="361"/>
      <c r="G29" s="361"/>
      <c r="H29" s="361"/>
      <c r="I29" s="361"/>
      <c r="J29" s="361"/>
      <c r="K29" s="362"/>
      <c r="L29" s="357">
        <v>8</v>
      </c>
      <c r="M29" s="358"/>
      <c r="N29" s="358"/>
      <c r="O29" s="358"/>
      <c r="P29" s="359"/>
      <c r="Q29" s="357">
        <v>1580</v>
      </c>
      <c r="R29" s="358"/>
      <c r="S29" s="358"/>
      <c r="T29" s="358"/>
      <c r="U29" s="358"/>
      <c r="V29" s="359"/>
      <c r="W29" s="448"/>
      <c r="X29" s="449"/>
      <c r="Y29" s="450"/>
      <c r="Z29" s="360" t="s">
        <v>188</v>
      </c>
      <c r="AA29" s="361"/>
      <c r="AB29" s="361"/>
      <c r="AC29" s="361"/>
      <c r="AD29" s="361"/>
      <c r="AE29" s="361"/>
      <c r="AF29" s="361"/>
      <c r="AG29" s="362"/>
      <c r="AH29" s="357">
        <v>70</v>
      </c>
      <c r="AI29" s="358"/>
      <c r="AJ29" s="358"/>
      <c r="AK29" s="358"/>
      <c r="AL29" s="359"/>
      <c r="AM29" s="357">
        <v>200020</v>
      </c>
      <c r="AN29" s="358"/>
      <c r="AO29" s="358"/>
      <c r="AP29" s="358"/>
      <c r="AQ29" s="358"/>
      <c r="AR29" s="359"/>
      <c r="AS29" s="357">
        <v>2857</v>
      </c>
      <c r="AT29" s="358"/>
      <c r="AU29" s="358"/>
      <c r="AV29" s="358"/>
      <c r="AW29" s="358"/>
      <c r="AX29" s="417"/>
      <c r="AY29" s="424"/>
      <c r="AZ29" s="425"/>
      <c r="BA29" s="425"/>
      <c r="BB29" s="426"/>
      <c r="BC29" s="418" t="s">
        <v>189</v>
      </c>
      <c r="BD29" s="419"/>
      <c r="BE29" s="419"/>
      <c r="BF29" s="419"/>
      <c r="BG29" s="419"/>
      <c r="BH29" s="419"/>
      <c r="BI29" s="419"/>
      <c r="BJ29" s="419"/>
      <c r="BK29" s="419"/>
      <c r="BL29" s="419"/>
      <c r="BM29" s="420"/>
      <c r="BN29" s="404">
        <v>411914</v>
      </c>
      <c r="BO29" s="405"/>
      <c r="BP29" s="405"/>
      <c r="BQ29" s="405"/>
      <c r="BR29" s="405"/>
      <c r="BS29" s="405"/>
      <c r="BT29" s="405"/>
      <c r="BU29" s="406"/>
      <c r="BV29" s="404">
        <v>391181</v>
      </c>
      <c r="BW29" s="405"/>
      <c r="BX29" s="405"/>
      <c r="BY29" s="405"/>
      <c r="BZ29" s="405"/>
      <c r="CA29" s="405"/>
      <c r="CB29" s="405"/>
      <c r="CC29" s="406"/>
      <c r="CD29" s="187"/>
      <c r="CE29" s="436"/>
      <c r="CF29" s="436"/>
      <c r="CG29" s="436"/>
      <c r="CH29" s="436"/>
      <c r="CI29" s="436"/>
      <c r="CJ29" s="436"/>
      <c r="CK29" s="436"/>
      <c r="CL29" s="436"/>
      <c r="CM29" s="436"/>
      <c r="CN29" s="436"/>
      <c r="CO29" s="436"/>
      <c r="CP29" s="436"/>
      <c r="CQ29" s="436"/>
      <c r="CR29" s="436"/>
      <c r="CS29" s="437"/>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2"/>
      <c r="B30" s="386"/>
      <c r="C30" s="387"/>
      <c r="D30" s="388"/>
      <c r="E30" s="365"/>
      <c r="F30" s="366"/>
      <c r="G30" s="366"/>
      <c r="H30" s="366"/>
      <c r="I30" s="366"/>
      <c r="J30" s="366"/>
      <c r="K30" s="367"/>
      <c r="L30" s="368"/>
      <c r="M30" s="369"/>
      <c r="N30" s="369"/>
      <c r="O30" s="369"/>
      <c r="P30" s="370"/>
      <c r="Q30" s="368"/>
      <c r="R30" s="369"/>
      <c r="S30" s="369"/>
      <c r="T30" s="369"/>
      <c r="U30" s="369"/>
      <c r="V30" s="370"/>
      <c r="W30" s="371" t="s">
        <v>190</v>
      </c>
      <c r="X30" s="372"/>
      <c r="Y30" s="372"/>
      <c r="Z30" s="372"/>
      <c r="AA30" s="372"/>
      <c r="AB30" s="372"/>
      <c r="AC30" s="372"/>
      <c r="AD30" s="372"/>
      <c r="AE30" s="372"/>
      <c r="AF30" s="372"/>
      <c r="AG30" s="373"/>
      <c r="AH30" s="374">
        <v>97.4</v>
      </c>
      <c r="AI30" s="375"/>
      <c r="AJ30" s="375"/>
      <c r="AK30" s="375"/>
      <c r="AL30" s="375"/>
      <c r="AM30" s="375"/>
      <c r="AN30" s="375"/>
      <c r="AO30" s="375"/>
      <c r="AP30" s="375"/>
      <c r="AQ30" s="375"/>
      <c r="AR30" s="375"/>
      <c r="AS30" s="375"/>
      <c r="AT30" s="375"/>
      <c r="AU30" s="375"/>
      <c r="AV30" s="375"/>
      <c r="AW30" s="375"/>
      <c r="AX30" s="376"/>
      <c r="AY30" s="427"/>
      <c r="AZ30" s="428"/>
      <c r="BA30" s="428"/>
      <c r="BB30" s="429"/>
      <c r="BC30" s="377" t="s">
        <v>50</v>
      </c>
      <c r="BD30" s="378"/>
      <c r="BE30" s="378"/>
      <c r="BF30" s="378"/>
      <c r="BG30" s="378"/>
      <c r="BH30" s="378"/>
      <c r="BI30" s="378"/>
      <c r="BJ30" s="378"/>
      <c r="BK30" s="378"/>
      <c r="BL30" s="378"/>
      <c r="BM30" s="379"/>
      <c r="BN30" s="438">
        <v>906429</v>
      </c>
      <c r="BO30" s="439"/>
      <c r="BP30" s="439"/>
      <c r="BQ30" s="439"/>
      <c r="BR30" s="439"/>
      <c r="BS30" s="439"/>
      <c r="BT30" s="439"/>
      <c r="BU30" s="440"/>
      <c r="BV30" s="438">
        <v>723311</v>
      </c>
      <c r="BW30" s="439"/>
      <c r="BX30" s="439"/>
      <c r="BY30" s="439"/>
      <c r="BZ30" s="439"/>
      <c r="CA30" s="439"/>
      <c r="CB30" s="439"/>
      <c r="CC30" s="440"/>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63" t="s">
        <v>191</v>
      </c>
      <c r="D32" s="363"/>
      <c r="E32" s="363"/>
      <c r="F32" s="363"/>
      <c r="G32" s="363"/>
      <c r="H32" s="363"/>
      <c r="I32" s="363"/>
      <c r="J32" s="363"/>
      <c r="K32" s="363"/>
      <c r="L32" s="363"/>
      <c r="M32" s="363"/>
      <c r="N32" s="363"/>
      <c r="O32" s="363"/>
      <c r="P32" s="363"/>
      <c r="Q32" s="363"/>
      <c r="R32" s="363"/>
      <c r="S32" s="363"/>
      <c r="U32" s="364" t="s">
        <v>192</v>
      </c>
      <c r="V32" s="364"/>
      <c r="W32" s="364"/>
      <c r="X32" s="364"/>
      <c r="Y32" s="364"/>
      <c r="Z32" s="364"/>
      <c r="AA32" s="364"/>
      <c r="AB32" s="364"/>
      <c r="AC32" s="364"/>
      <c r="AD32" s="364"/>
      <c r="AE32" s="364"/>
      <c r="AF32" s="364"/>
      <c r="AG32" s="364"/>
      <c r="AH32" s="364"/>
      <c r="AI32" s="364"/>
      <c r="AJ32" s="364"/>
      <c r="AK32" s="364"/>
      <c r="AM32" s="364" t="s">
        <v>193</v>
      </c>
      <c r="AN32" s="364"/>
      <c r="AO32" s="364"/>
      <c r="AP32" s="364"/>
      <c r="AQ32" s="364"/>
      <c r="AR32" s="364"/>
      <c r="AS32" s="364"/>
      <c r="AT32" s="364"/>
      <c r="AU32" s="364"/>
      <c r="AV32" s="364"/>
      <c r="AW32" s="364"/>
      <c r="AX32" s="364"/>
      <c r="AY32" s="364"/>
      <c r="AZ32" s="364"/>
      <c r="BA32" s="364"/>
      <c r="BB32" s="364"/>
      <c r="BC32" s="364"/>
      <c r="BE32" s="364" t="s">
        <v>194</v>
      </c>
      <c r="BF32" s="364"/>
      <c r="BG32" s="364"/>
      <c r="BH32" s="364"/>
      <c r="BI32" s="364"/>
      <c r="BJ32" s="364"/>
      <c r="BK32" s="364"/>
      <c r="BL32" s="364"/>
      <c r="BM32" s="364"/>
      <c r="BN32" s="364"/>
      <c r="BO32" s="364"/>
      <c r="BP32" s="364"/>
      <c r="BQ32" s="364"/>
      <c r="BR32" s="364"/>
      <c r="BS32" s="364"/>
      <c r="BT32" s="364"/>
      <c r="BU32" s="364"/>
      <c r="BW32" s="364" t="s">
        <v>195</v>
      </c>
      <c r="BX32" s="364"/>
      <c r="BY32" s="364"/>
      <c r="BZ32" s="364"/>
      <c r="CA32" s="364"/>
      <c r="CB32" s="364"/>
      <c r="CC32" s="364"/>
      <c r="CD32" s="364"/>
      <c r="CE32" s="364"/>
      <c r="CF32" s="364"/>
      <c r="CG32" s="364"/>
      <c r="CH32" s="364"/>
      <c r="CI32" s="364"/>
      <c r="CJ32" s="364"/>
      <c r="CK32" s="364"/>
      <c r="CL32" s="364"/>
      <c r="CM32" s="364"/>
      <c r="CO32" s="364" t="s">
        <v>196</v>
      </c>
      <c r="CP32" s="364"/>
      <c r="CQ32" s="364"/>
      <c r="CR32" s="364"/>
      <c r="CS32" s="364"/>
      <c r="CT32" s="364"/>
      <c r="CU32" s="364"/>
      <c r="CV32" s="364"/>
      <c r="CW32" s="364"/>
      <c r="CX32" s="364"/>
      <c r="CY32" s="364"/>
      <c r="CZ32" s="364"/>
      <c r="DA32" s="364"/>
      <c r="DB32" s="364"/>
      <c r="DC32" s="364"/>
      <c r="DD32" s="364"/>
      <c r="DE32" s="364"/>
      <c r="DI32" s="195"/>
    </row>
    <row r="33" spans="1:113" ht="13.5" customHeight="1" x14ac:dyDescent="0.15">
      <c r="A33" s="172"/>
      <c r="B33" s="196"/>
      <c r="C33" s="356" t="s">
        <v>197</v>
      </c>
      <c r="D33" s="356"/>
      <c r="E33" s="355" t="s">
        <v>198</v>
      </c>
      <c r="F33" s="355"/>
      <c r="G33" s="355"/>
      <c r="H33" s="355"/>
      <c r="I33" s="355"/>
      <c r="J33" s="355"/>
      <c r="K33" s="355"/>
      <c r="L33" s="355"/>
      <c r="M33" s="355"/>
      <c r="N33" s="355"/>
      <c r="O33" s="355"/>
      <c r="P33" s="355"/>
      <c r="Q33" s="355"/>
      <c r="R33" s="355"/>
      <c r="S33" s="355"/>
      <c r="T33" s="197"/>
      <c r="U33" s="356" t="s">
        <v>197</v>
      </c>
      <c r="V33" s="356"/>
      <c r="W33" s="355" t="s">
        <v>199</v>
      </c>
      <c r="X33" s="355"/>
      <c r="Y33" s="355"/>
      <c r="Z33" s="355"/>
      <c r="AA33" s="355"/>
      <c r="AB33" s="355"/>
      <c r="AC33" s="355"/>
      <c r="AD33" s="355"/>
      <c r="AE33" s="355"/>
      <c r="AF33" s="355"/>
      <c r="AG33" s="355"/>
      <c r="AH33" s="355"/>
      <c r="AI33" s="355"/>
      <c r="AJ33" s="355"/>
      <c r="AK33" s="355"/>
      <c r="AL33" s="197"/>
      <c r="AM33" s="356" t="s">
        <v>200</v>
      </c>
      <c r="AN33" s="356"/>
      <c r="AO33" s="355" t="s">
        <v>198</v>
      </c>
      <c r="AP33" s="355"/>
      <c r="AQ33" s="355"/>
      <c r="AR33" s="355"/>
      <c r="AS33" s="355"/>
      <c r="AT33" s="355"/>
      <c r="AU33" s="355"/>
      <c r="AV33" s="355"/>
      <c r="AW33" s="355"/>
      <c r="AX33" s="355"/>
      <c r="AY33" s="355"/>
      <c r="AZ33" s="355"/>
      <c r="BA33" s="355"/>
      <c r="BB33" s="355"/>
      <c r="BC33" s="355"/>
      <c r="BD33" s="198"/>
      <c r="BE33" s="355" t="s">
        <v>201</v>
      </c>
      <c r="BF33" s="355"/>
      <c r="BG33" s="355" t="s">
        <v>202</v>
      </c>
      <c r="BH33" s="355"/>
      <c r="BI33" s="355"/>
      <c r="BJ33" s="355"/>
      <c r="BK33" s="355"/>
      <c r="BL33" s="355"/>
      <c r="BM33" s="355"/>
      <c r="BN33" s="355"/>
      <c r="BO33" s="355"/>
      <c r="BP33" s="355"/>
      <c r="BQ33" s="355"/>
      <c r="BR33" s="355"/>
      <c r="BS33" s="355"/>
      <c r="BT33" s="355"/>
      <c r="BU33" s="355"/>
      <c r="BV33" s="198"/>
      <c r="BW33" s="356" t="s">
        <v>201</v>
      </c>
      <c r="BX33" s="356"/>
      <c r="BY33" s="355" t="s">
        <v>203</v>
      </c>
      <c r="BZ33" s="355"/>
      <c r="CA33" s="355"/>
      <c r="CB33" s="355"/>
      <c r="CC33" s="355"/>
      <c r="CD33" s="355"/>
      <c r="CE33" s="355"/>
      <c r="CF33" s="355"/>
      <c r="CG33" s="355"/>
      <c r="CH33" s="355"/>
      <c r="CI33" s="355"/>
      <c r="CJ33" s="355"/>
      <c r="CK33" s="355"/>
      <c r="CL33" s="355"/>
      <c r="CM33" s="355"/>
      <c r="CN33" s="197"/>
      <c r="CO33" s="356" t="s">
        <v>204</v>
      </c>
      <c r="CP33" s="356"/>
      <c r="CQ33" s="355" t="s">
        <v>205</v>
      </c>
      <c r="CR33" s="355"/>
      <c r="CS33" s="355"/>
      <c r="CT33" s="355"/>
      <c r="CU33" s="355"/>
      <c r="CV33" s="355"/>
      <c r="CW33" s="355"/>
      <c r="CX33" s="355"/>
      <c r="CY33" s="355"/>
      <c r="CZ33" s="355"/>
      <c r="DA33" s="355"/>
      <c r="DB33" s="355"/>
      <c r="DC33" s="355"/>
      <c r="DD33" s="355"/>
      <c r="DE33" s="355"/>
      <c r="DF33" s="197"/>
      <c r="DG33" s="354" t="s">
        <v>206</v>
      </c>
      <c r="DH33" s="354"/>
      <c r="DI33" s="199"/>
    </row>
    <row r="34" spans="1:113" ht="32.25" customHeight="1" x14ac:dyDescent="0.15">
      <c r="A34" s="172"/>
      <c r="B34" s="196"/>
      <c r="C34" s="352">
        <f>IF(E34="","",1)</f>
        <v>1</v>
      </c>
      <c r="D34" s="352"/>
      <c r="E34" s="353" t="str">
        <f>IF('各会計、関係団体の財政状況及び健全化判断比率'!B7="","",'各会計、関係団体の財政状況及び健全化判断比率'!B7)</f>
        <v>一般会計</v>
      </c>
      <c r="F34" s="353"/>
      <c r="G34" s="353"/>
      <c r="H34" s="353"/>
      <c r="I34" s="353"/>
      <c r="J34" s="353"/>
      <c r="K34" s="353"/>
      <c r="L34" s="353"/>
      <c r="M34" s="353"/>
      <c r="N34" s="353"/>
      <c r="O34" s="353"/>
      <c r="P34" s="353"/>
      <c r="Q34" s="353"/>
      <c r="R34" s="353"/>
      <c r="S34" s="353"/>
      <c r="T34" s="172"/>
      <c r="U34" s="352">
        <f>IF(W34="","",MAX(C34:D43)+1)</f>
        <v>2</v>
      </c>
      <c r="V34" s="352"/>
      <c r="W34" s="353" t="str">
        <f>IF('各会計、関係団体の財政状況及び健全化判断比率'!B28="","",'各会計、関係団体の財政状況及び健全化判断比率'!B28)</f>
        <v>鹿部町国民健康保険事業勘定特別会計</v>
      </c>
      <c r="X34" s="353"/>
      <c r="Y34" s="353"/>
      <c r="Z34" s="353"/>
      <c r="AA34" s="353"/>
      <c r="AB34" s="353"/>
      <c r="AC34" s="353"/>
      <c r="AD34" s="353"/>
      <c r="AE34" s="353"/>
      <c r="AF34" s="353"/>
      <c r="AG34" s="353"/>
      <c r="AH34" s="353"/>
      <c r="AI34" s="353"/>
      <c r="AJ34" s="353"/>
      <c r="AK34" s="353"/>
      <c r="AL34" s="172"/>
      <c r="AM34" s="352">
        <f>IF(AO34="","",MAX(C34:D43,U34:V43)+1)</f>
        <v>5</v>
      </c>
      <c r="AN34" s="352"/>
      <c r="AO34" s="353" t="str">
        <f>IF('各会計、関係団体の財政状況及び健全化判断比率'!B31="","",'各会計、関係団体の財政状況及び健全化判断比率'!B31)</f>
        <v>鹿部町水道事業会計</v>
      </c>
      <c r="AP34" s="353"/>
      <c r="AQ34" s="353"/>
      <c r="AR34" s="353"/>
      <c r="AS34" s="353"/>
      <c r="AT34" s="353"/>
      <c r="AU34" s="353"/>
      <c r="AV34" s="353"/>
      <c r="AW34" s="353"/>
      <c r="AX34" s="353"/>
      <c r="AY34" s="353"/>
      <c r="AZ34" s="353"/>
      <c r="BA34" s="353"/>
      <c r="BB34" s="353"/>
      <c r="BC34" s="353"/>
      <c r="BD34" s="172"/>
      <c r="BE34" s="352" t="str">
        <f>IF(BG34="","",MAX(C34:D43,U34:V43,AM34:AN43)+1)</f>
        <v/>
      </c>
      <c r="BF34" s="352"/>
      <c r="BG34" s="353"/>
      <c r="BH34" s="353"/>
      <c r="BI34" s="353"/>
      <c r="BJ34" s="353"/>
      <c r="BK34" s="353"/>
      <c r="BL34" s="353"/>
      <c r="BM34" s="353"/>
      <c r="BN34" s="353"/>
      <c r="BO34" s="353"/>
      <c r="BP34" s="353"/>
      <c r="BQ34" s="353"/>
      <c r="BR34" s="353"/>
      <c r="BS34" s="353"/>
      <c r="BT34" s="353"/>
      <c r="BU34" s="353"/>
      <c r="BV34" s="172"/>
      <c r="BW34" s="352">
        <f>IF(BY34="","",MAX(C34:D43,U34:V43,AM34:AN43,BE34:BF43)+1)</f>
        <v>6</v>
      </c>
      <c r="BX34" s="352"/>
      <c r="BY34" s="353" t="str">
        <f>IF('各会計、関係団体の財政状況及び健全化判断比率'!B68="","",'各会計、関係団体の財政状況及び健全化判断比率'!B68)</f>
        <v>渡島・檜山地方税滞納整理機構</v>
      </c>
      <c r="BZ34" s="353"/>
      <c r="CA34" s="353"/>
      <c r="CB34" s="353"/>
      <c r="CC34" s="353"/>
      <c r="CD34" s="353"/>
      <c r="CE34" s="353"/>
      <c r="CF34" s="353"/>
      <c r="CG34" s="353"/>
      <c r="CH34" s="353"/>
      <c r="CI34" s="353"/>
      <c r="CJ34" s="353"/>
      <c r="CK34" s="353"/>
      <c r="CL34" s="353"/>
      <c r="CM34" s="353"/>
      <c r="CN34" s="172"/>
      <c r="CO34" s="352" t="str">
        <f>IF(CQ34="","",MAX(C34:D43,U34:V43,AM34:AN43,BE34:BF43,BW34:BX43)+1)</f>
        <v/>
      </c>
      <c r="CP34" s="352"/>
      <c r="CQ34" s="353" t="str">
        <f>IF('各会計、関係団体の財政状況及び健全化判断比率'!BS7="","",'各会計、関係団体の財政状況及び健全化判断比率'!BS7)</f>
        <v/>
      </c>
      <c r="CR34" s="353"/>
      <c r="CS34" s="353"/>
      <c r="CT34" s="353"/>
      <c r="CU34" s="353"/>
      <c r="CV34" s="353"/>
      <c r="CW34" s="353"/>
      <c r="CX34" s="353"/>
      <c r="CY34" s="353"/>
      <c r="CZ34" s="353"/>
      <c r="DA34" s="353"/>
      <c r="DB34" s="353"/>
      <c r="DC34" s="353"/>
      <c r="DD34" s="353"/>
      <c r="DE34" s="353"/>
      <c r="DG34" s="350" t="str">
        <f>IF('各会計、関係団体の財政状況及び健全化判断比率'!BR7="","",'各会計、関係団体の財政状況及び健全化判断比率'!BR7)</f>
        <v/>
      </c>
      <c r="DH34" s="350"/>
      <c r="DI34" s="199"/>
    </row>
    <row r="35" spans="1:113" ht="32.25" customHeight="1" x14ac:dyDescent="0.15">
      <c r="A35" s="172"/>
      <c r="B35" s="196"/>
      <c r="C35" s="352" t="str">
        <f>IF(E35="","",C34+1)</f>
        <v/>
      </c>
      <c r="D35" s="352"/>
      <c r="E35" s="353" t="str">
        <f>IF('各会計、関係団体の財政状況及び健全化判断比率'!B8="","",'各会計、関係団体の財政状況及び健全化判断比率'!B8)</f>
        <v/>
      </c>
      <c r="F35" s="353"/>
      <c r="G35" s="353"/>
      <c r="H35" s="353"/>
      <c r="I35" s="353"/>
      <c r="J35" s="353"/>
      <c r="K35" s="353"/>
      <c r="L35" s="353"/>
      <c r="M35" s="353"/>
      <c r="N35" s="353"/>
      <c r="O35" s="353"/>
      <c r="P35" s="353"/>
      <c r="Q35" s="353"/>
      <c r="R35" s="353"/>
      <c r="S35" s="353"/>
      <c r="T35" s="172"/>
      <c r="U35" s="352">
        <f>IF(W35="","",U34+1)</f>
        <v>3</v>
      </c>
      <c r="V35" s="352"/>
      <c r="W35" s="353" t="str">
        <f>IF('各会計、関係団体の財政状況及び健全化判断比率'!B29="","",'各会計、関係団体の財政状況及び健全化判断比率'!B29)</f>
        <v>鹿部町介護保険事業特別会計</v>
      </c>
      <c r="X35" s="353"/>
      <c r="Y35" s="353"/>
      <c r="Z35" s="353"/>
      <c r="AA35" s="353"/>
      <c r="AB35" s="353"/>
      <c r="AC35" s="353"/>
      <c r="AD35" s="353"/>
      <c r="AE35" s="353"/>
      <c r="AF35" s="353"/>
      <c r="AG35" s="353"/>
      <c r="AH35" s="353"/>
      <c r="AI35" s="353"/>
      <c r="AJ35" s="353"/>
      <c r="AK35" s="353"/>
      <c r="AL35" s="172"/>
      <c r="AM35" s="352" t="str">
        <f t="shared" ref="AM35:AM43" si="0">IF(AO35="","",AM34+1)</f>
        <v/>
      </c>
      <c r="AN35" s="352"/>
      <c r="AO35" s="353"/>
      <c r="AP35" s="353"/>
      <c r="AQ35" s="353"/>
      <c r="AR35" s="353"/>
      <c r="AS35" s="353"/>
      <c r="AT35" s="353"/>
      <c r="AU35" s="353"/>
      <c r="AV35" s="353"/>
      <c r="AW35" s="353"/>
      <c r="AX35" s="353"/>
      <c r="AY35" s="353"/>
      <c r="AZ35" s="353"/>
      <c r="BA35" s="353"/>
      <c r="BB35" s="353"/>
      <c r="BC35" s="353"/>
      <c r="BD35" s="172"/>
      <c r="BE35" s="352" t="str">
        <f t="shared" ref="BE35:BE43" si="1">IF(BG35="","",BE34+1)</f>
        <v/>
      </c>
      <c r="BF35" s="352"/>
      <c r="BG35" s="353"/>
      <c r="BH35" s="353"/>
      <c r="BI35" s="353"/>
      <c r="BJ35" s="353"/>
      <c r="BK35" s="353"/>
      <c r="BL35" s="353"/>
      <c r="BM35" s="353"/>
      <c r="BN35" s="353"/>
      <c r="BO35" s="353"/>
      <c r="BP35" s="353"/>
      <c r="BQ35" s="353"/>
      <c r="BR35" s="353"/>
      <c r="BS35" s="353"/>
      <c r="BT35" s="353"/>
      <c r="BU35" s="353"/>
      <c r="BV35" s="172"/>
      <c r="BW35" s="352">
        <f t="shared" ref="BW35:BW43" si="2">IF(BY35="","",BW34+1)</f>
        <v>7</v>
      </c>
      <c r="BX35" s="352"/>
      <c r="BY35" s="353" t="str">
        <f>IF('各会計、関係団体の財政状況及び健全化判断比率'!B69="","",'各会計、関係団体の財政状況及び健全化判断比率'!B69)</f>
        <v>南渡島消防事務組合</v>
      </c>
      <c r="BZ35" s="353"/>
      <c r="CA35" s="353"/>
      <c r="CB35" s="353"/>
      <c r="CC35" s="353"/>
      <c r="CD35" s="353"/>
      <c r="CE35" s="353"/>
      <c r="CF35" s="353"/>
      <c r="CG35" s="353"/>
      <c r="CH35" s="353"/>
      <c r="CI35" s="353"/>
      <c r="CJ35" s="353"/>
      <c r="CK35" s="353"/>
      <c r="CL35" s="353"/>
      <c r="CM35" s="353"/>
      <c r="CN35" s="172"/>
      <c r="CO35" s="352" t="str">
        <f t="shared" ref="CO35:CO43" si="3">IF(CQ35="","",CO34+1)</f>
        <v/>
      </c>
      <c r="CP35" s="352"/>
      <c r="CQ35" s="353" t="str">
        <f>IF('各会計、関係団体の財政状況及び健全化判断比率'!BS8="","",'各会計、関係団体の財政状況及び健全化判断比率'!BS8)</f>
        <v/>
      </c>
      <c r="CR35" s="353"/>
      <c r="CS35" s="353"/>
      <c r="CT35" s="353"/>
      <c r="CU35" s="353"/>
      <c r="CV35" s="353"/>
      <c r="CW35" s="353"/>
      <c r="CX35" s="353"/>
      <c r="CY35" s="353"/>
      <c r="CZ35" s="353"/>
      <c r="DA35" s="353"/>
      <c r="DB35" s="353"/>
      <c r="DC35" s="353"/>
      <c r="DD35" s="353"/>
      <c r="DE35" s="353"/>
      <c r="DG35" s="350" t="str">
        <f>IF('各会計、関係団体の財政状況及び健全化判断比率'!BR8="","",'各会計、関係団体の財政状況及び健全化判断比率'!BR8)</f>
        <v/>
      </c>
      <c r="DH35" s="350"/>
      <c r="DI35" s="199"/>
    </row>
    <row r="36" spans="1:113" ht="32.25" customHeight="1" x14ac:dyDescent="0.15">
      <c r="A36" s="172"/>
      <c r="B36" s="196"/>
      <c r="C36" s="352" t="str">
        <f>IF(E36="","",C35+1)</f>
        <v/>
      </c>
      <c r="D36" s="352"/>
      <c r="E36" s="353" t="str">
        <f>IF('各会計、関係団体の財政状況及び健全化判断比率'!B9="","",'各会計、関係団体の財政状況及び健全化判断比率'!B9)</f>
        <v/>
      </c>
      <c r="F36" s="353"/>
      <c r="G36" s="353"/>
      <c r="H36" s="353"/>
      <c r="I36" s="353"/>
      <c r="J36" s="353"/>
      <c r="K36" s="353"/>
      <c r="L36" s="353"/>
      <c r="M36" s="353"/>
      <c r="N36" s="353"/>
      <c r="O36" s="353"/>
      <c r="P36" s="353"/>
      <c r="Q36" s="353"/>
      <c r="R36" s="353"/>
      <c r="S36" s="353"/>
      <c r="T36" s="172"/>
      <c r="U36" s="352">
        <f t="shared" ref="U36:U43" si="4">IF(W36="","",U35+1)</f>
        <v>4</v>
      </c>
      <c r="V36" s="352"/>
      <c r="W36" s="353" t="str">
        <f>IF('各会計、関係団体の財政状況及び健全化判断比率'!B30="","",'各会計、関係団体の財政状況及び健全化判断比率'!B30)</f>
        <v>鹿部町後期高齢者医療特別会計</v>
      </c>
      <c r="X36" s="353"/>
      <c r="Y36" s="353"/>
      <c r="Z36" s="353"/>
      <c r="AA36" s="353"/>
      <c r="AB36" s="353"/>
      <c r="AC36" s="353"/>
      <c r="AD36" s="353"/>
      <c r="AE36" s="353"/>
      <c r="AF36" s="353"/>
      <c r="AG36" s="353"/>
      <c r="AH36" s="353"/>
      <c r="AI36" s="353"/>
      <c r="AJ36" s="353"/>
      <c r="AK36" s="353"/>
      <c r="AL36" s="172"/>
      <c r="AM36" s="352" t="str">
        <f t="shared" si="0"/>
        <v/>
      </c>
      <c r="AN36" s="352"/>
      <c r="AO36" s="353"/>
      <c r="AP36" s="353"/>
      <c r="AQ36" s="353"/>
      <c r="AR36" s="353"/>
      <c r="AS36" s="353"/>
      <c r="AT36" s="353"/>
      <c r="AU36" s="353"/>
      <c r="AV36" s="353"/>
      <c r="AW36" s="353"/>
      <c r="AX36" s="353"/>
      <c r="AY36" s="353"/>
      <c r="AZ36" s="353"/>
      <c r="BA36" s="353"/>
      <c r="BB36" s="353"/>
      <c r="BC36" s="353"/>
      <c r="BD36" s="172"/>
      <c r="BE36" s="352" t="str">
        <f t="shared" si="1"/>
        <v/>
      </c>
      <c r="BF36" s="352"/>
      <c r="BG36" s="353"/>
      <c r="BH36" s="353"/>
      <c r="BI36" s="353"/>
      <c r="BJ36" s="353"/>
      <c r="BK36" s="353"/>
      <c r="BL36" s="353"/>
      <c r="BM36" s="353"/>
      <c r="BN36" s="353"/>
      <c r="BO36" s="353"/>
      <c r="BP36" s="353"/>
      <c r="BQ36" s="353"/>
      <c r="BR36" s="353"/>
      <c r="BS36" s="353"/>
      <c r="BT36" s="353"/>
      <c r="BU36" s="353"/>
      <c r="BV36" s="172"/>
      <c r="BW36" s="352">
        <f t="shared" si="2"/>
        <v>8</v>
      </c>
      <c r="BX36" s="352"/>
      <c r="BY36" s="353" t="str">
        <f>IF('各会計、関係団体の財政状況及び健全化判断比率'!B70="","",'各会計、関係団体の財政状況及び健全化判断比率'!B70)</f>
        <v>渡島廃棄物処理広域連合</v>
      </c>
      <c r="BZ36" s="353"/>
      <c r="CA36" s="353"/>
      <c r="CB36" s="353"/>
      <c r="CC36" s="353"/>
      <c r="CD36" s="353"/>
      <c r="CE36" s="353"/>
      <c r="CF36" s="353"/>
      <c r="CG36" s="353"/>
      <c r="CH36" s="353"/>
      <c r="CI36" s="353"/>
      <c r="CJ36" s="353"/>
      <c r="CK36" s="353"/>
      <c r="CL36" s="353"/>
      <c r="CM36" s="353"/>
      <c r="CN36" s="172"/>
      <c r="CO36" s="352" t="str">
        <f t="shared" si="3"/>
        <v/>
      </c>
      <c r="CP36" s="352"/>
      <c r="CQ36" s="353" t="str">
        <f>IF('各会計、関係団体の財政状況及び健全化判断比率'!BS9="","",'各会計、関係団体の財政状況及び健全化判断比率'!BS9)</f>
        <v/>
      </c>
      <c r="CR36" s="353"/>
      <c r="CS36" s="353"/>
      <c r="CT36" s="353"/>
      <c r="CU36" s="353"/>
      <c r="CV36" s="353"/>
      <c r="CW36" s="353"/>
      <c r="CX36" s="353"/>
      <c r="CY36" s="353"/>
      <c r="CZ36" s="353"/>
      <c r="DA36" s="353"/>
      <c r="DB36" s="353"/>
      <c r="DC36" s="353"/>
      <c r="DD36" s="353"/>
      <c r="DE36" s="353"/>
      <c r="DG36" s="350" t="str">
        <f>IF('各会計、関係団体の財政状況及び健全化判断比率'!BR9="","",'各会計、関係団体の財政状況及び健全化判断比率'!BR9)</f>
        <v/>
      </c>
      <c r="DH36" s="350"/>
      <c r="DI36" s="199"/>
    </row>
    <row r="37" spans="1:113" ht="32.25" customHeight="1" x14ac:dyDescent="0.15">
      <c r="A37" s="172"/>
      <c r="B37" s="196"/>
      <c r="C37" s="352" t="str">
        <f>IF(E37="","",C36+1)</f>
        <v/>
      </c>
      <c r="D37" s="352"/>
      <c r="E37" s="353" t="str">
        <f>IF('各会計、関係団体の財政状況及び健全化判断比率'!B10="","",'各会計、関係団体の財政状況及び健全化判断比率'!B10)</f>
        <v/>
      </c>
      <c r="F37" s="353"/>
      <c r="G37" s="353"/>
      <c r="H37" s="353"/>
      <c r="I37" s="353"/>
      <c r="J37" s="353"/>
      <c r="K37" s="353"/>
      <c r="L37" s="353"/>
      <c r="M37" s="353"/>
      <c r="N37" s="353"/>
      <c r="O37" s="353"/>
      <c r="P37" s="353"/>
      <c r="Q37" s="353"/>
      <c r="R37" s="353"/>
      <c r="S37" s="353"/>
      <c r="T37" s="172"/>
      <c r="U37" s="352" t="str">
        <f t="shared" si="4"/>
        <v/>
      </c>
      <c r="V37" s="352"/>
      <c r="W37" s="353"/>
      <c r="X37" s="353"/>
      <c r="Y37" s="353"/>
      <c r="Z37" s="353"/>
      <c r="AA37" s="353"/>
      <c r="AB37" s="353"/>
      <c r="AC37" s="353"/>
      <c r="AD37" s="353"/>
      <c r="AE37" s="353"/>
      <c r="AF37" s="353"/>
      <c r="AG37" s="353"/>
      <c r="AH37" s="353"/>
      <c r="AI37" s="353"/>
      <c r="AJ37" s="353"/>
      <c r="AK37" s="353"/>
      <c r="AL37" s="172"/>
      <c r="AM37" s="352" t="str">
        <f t="shared" si="0"/>
        <v/>
      </c>
      <c r="AN37" s="352"/>
      <c r="AO37" s="353"/>
      <c r="AP37" s="353"/>
      <c r="AQ37" s="353"/>
      <c r="AR37" s="353"/>
      <c r="AS37" s="353"/>
      <c r="AT37" s="353"/>
      <c r="AU37" s="353"/>
      <c r="AV37" s="353"/>
      <c r="AW37" s="353"/>
      <c r="AX37" s="353"/>
      <c r="AY37" s="353"/>
      <c r="AZ37" s="353"/>
      <c r="BA37" s="353"/>
      <c r="BB37" s="353"/>
      <c r="BC37" s="353"/>
      <c r="BD37" s="172"/>
      <c r="BE37" s="352" t="str">
        <f t="shared" si="1"/>
        <v/>
      </c>
      <c r="BF37" s="352"/>
      <c r="BG37" s="353"/>
      <c r="BH37" s="353"/>
      <c r="BI37" s="353"/>
      <c r="BJ37" s="353"/>
      <c r="BK37" s="353"/>
      <c r="BL37" s="353"/>
      <c r="BM37" s="353"/>
      <c r="BN37" s="353"/>
      <c r="BO37" s="353"/>
      <c r="BP37" s="353"/>
      <c r="BQ37" s="353"/>
      <c r="BR37" s="353"/>
      <c r="BS37" s="353"/>
      <c r="BT37" s="353"/>
      <c r="BU37" s="353"/>
      <c r="BV37" s="172"/>
      <c r="BW37" s="352" t="str">
        <f t="shared" si="2"/>
        <v/>
      </c>
      <c r="BX37" s="352"/>
      <c r="BY37" s="353" t="str">
        <f>IF('各会計、関係団体の財政状況及び健全化判断比率'!B71="","",'各会計、関係団体の財政状況及び健全化判断比率'!B71)</f>
        <v/>
      </c>
      <c r="BZ37" s="353"/>
      <c r="CA37" s="353"/>
      <c r="CB37" s="353"/>
      <c r="CC37" s="353"/>
      <c r="CD37" s="353"/>
      <c r="CE37" s="353"/>
      <c r="CF37" s="353"/>
      <c r="CG37" s="353"/>
      <c r="CH37" s="353"/>
      <c r="CI37" s="353"/>
      <c r="CJ37" s="353"/>
      <c r="CK37" s="353"/>
      <c r="CL37" s="353"/>
      <c r="CM37" s="353"/>
      <c r="CN37" s="172"/>
      <c r="CO37" s="352" t="str">
        <f t="shared" si="3"/>
        <v/>
      </c>
      <c r="CP37" s="352"/>
      <c r="CQ37" s="353" t="str">
        <f>IF('各会計、関係団体の財政状況及び健全化判断比率'!BS10="","",'各会計、関係団体の財政状況及び健全化判断比率'!BS10)</f>
        <v/>
      </c>
      <c r="CR37" s="353"/>
      <c r="CS37" s="353"/>
      <c r="CT37" s="353"/>
      <c r="CU37" s="353"/>
      <c r="CV37" s="353"/>
      <c r="CW37" s="353"/>
      <c r="CX37" s="353"/>
      <c r="CY37" s="353"/>
      <c r="CZ37" s="353"/>
      <c r="DA37" s="353"/>
      <c r="DB37" s="353"/>
      <c r="DC37" s="353"/>
      <c r="DD37" s="353"/>
      <c r="DE37" s="353"/>
      <c r="DG37" s="350" t="str">
        <f>IF('各会計、関係団体の財政状況及び健全化判断比率'!BR10="","",'各会計、関係団体の財政状況及び健全化判断比率'!BR10)</f>
        <v/>
      </c>
      <c r="DH37" s="350"/>
      <c r="DI37" s="199"/>
    </row>
    <row r="38" spans="1:113" ht="32.25" customHeight="1" x14ac:dyDescent="0.15">
      <c r="A38" s="172"/>
      <c r="B38" s="196"/>
      <c r="C38" s="352" t="str">
        <f t="shared" ref="C38:C43" si="5">IF(E38="","",C37+1)</f>
        <v/>
      </c>
      <c r="D38" s="352"/>
      <c r="E38" s="353" t="str">
        <f>IF('各会計、関係団体の財政状況及び健全化判断比率'!B11="","",'各会計、関係団体の財政状況及び健全化判断比率'!B11)</f>
        <v/>
      </c>
      <c r="F38" s="353"/>
      <c r="G38" s="353"/>
      <c r="H38" s="353"/>
      <c r="I38" s="353"/>
      <c r="J38" s="353"/>
      <c r="K38" s="353"/>
      <c r="L38" s="353"/>
      <c r="M38" s="353"/>
      <c r="N38" s="353"/>
      <c r="O38" s="353"/>
      <c r="P38" s="353"/>
      <c r="Q38" s="353"/>
      <c r="R38" s="353"/>
      <c r="S38" s="353"/>
      <c r="T38" s="172"/>
      <c r="U38" s="352" t="str">
        <f t="shared" si="4"/>
        <v/>
      </c>
      <c r="V38" s="352"/>
      <c r="W38" s="353"/>
      <c r="X38" s="353"/>
      <c r="Y38" s="353"/>
      <c r="Z38" s="353"/>
      <c r="AA38" s="353"/>
      <c r="AB38" s="353"/>
      <c r="AC38" s="353"/>
      <c r="AD38" s="353"/>
      <c r="AE38" s="353"/>
      <c r="AF38" s="353"/>
      <c r="AG38" s="353"/>
      <c r="AH38" s="353"/>
      <c r="AI38" s="353"/>
      <c r="AJ38" s="353"/>
      <c r="AK38" s="353"/>
      <c r="AL38" s="172"/>
      <c r="AM38" s="352" t="str">
        <f t="shared" si="0"/>
        <v/>
      </c>
      <c r="AN38" s="352"/>
      <c r="AO38" s="353"/>
      <c r="AP38" s="353"/>
      <c r="AQ38" s="353"/>
      <c r="AR38" s="353"/>
      <c r="AS38" s="353"/>
      <c r="AT38" s="353"/>
      <c r="AU38" s="353"/>
      <c r="AV38" s="353"/>
      <c r="AW38" s="353"/>
      <c r="AX38" s="353"/>
      <c r="AY38" s="353"/>
      <c r="AZ38" s="353"/>
      <c r="BA38" s="353"/>
      <c r="BB38" s="353"/>
      <c r="BC38" s="353"/>
      <c r="BD38" s="172"/>
      <c r="BE38" s="352" t="str">
        <f t="shared" si="1"/>
        <v/>
      </c>
      <c r="BF38" s="352"/>
      <c r="BG38" s="353"/>
      <c r="BH38" s="353"/>
      <c r="BI38" s="353"/>
      <c r="BJ38" s="353"/>
      <c r="BK38" s="353"/>
      <c r="BL38" s="353"/>
      <c r="BM38" s="353"/>
      <c r="BN38" s="353"/>
      <c r="BO38" s="353"/>
      <c r="BP38" s="353"/>
      <c r="BQ38" s="353"/>
      <c r="BR38" s="353"/>
      <c r="BS38" s="353"/>
      <c r="BT38" s="353"/>
      <c r="BU38" s="353"/>
      <c r="BV38" s="172"/>
      <c r="BW38" s="352" t="str">
        <f t="shared" si="2"/>
        <v/>
      </c>
      <c r="BX38" s="352"/>
      <c r="BY38" s="353" t="str">
        <f>IF('各会計、関係団体の財政状況及び健全化判断比率'!B72="","",'各会計、関係団体の財政状況及び健全化判断比率'!B72)</f>
        <v/>
      </c>
      <c r="BZ38" s="353"/>
      <c r="CA38" s="353"/>
      <c r="CB38" s="353"/>
      <c r="CC38" s="353"/>
      <c r="CD38" s="353"/>
      <c r="CE38" s="353"/>
      <c r="CF38" s="353"/>
      <c r="CG38" s="353"/>
      <c r="CH38" s="353"/>
      <c r="CI38" s="353"/>
      <c r="CJ38" s="353"/>
      <c r="CK38" s="353"/>
      <c r="CL38" s="353"/>
      <c r="CM38" s="353"/>
      <c r="CN38" s="172"/>
      <c r="CO38" s="352" t="str">
        <f t="shared" si="3"/>
        <v/>
      </c>
      <c r="CP38" s="352"/>
      <c r="CQ38" s="353" t="str">
        <f>IF('各会計、関係団体の財政状況及び健全化判断比率'!BS11="","",'各会計、関係団体の財政状況及び健全化判断比率'!BS11)</f>
        <v/>
      </c>
      <c r="CR38" s="353"/>
      <c r="CS38" s="353"/>
      <c r="CT38" s="353"/>
      <c r="CU38" s="353"/>
      <c r="CV38" s="353"/>
      <c r="CW38" s="353"/>
      <c r="CX38" s="353"/>
      <c r="CY38" s="353"/>
      <c r="CZ38" s="353"/>
      <c r="DA38" s="353"/>
      <c r="DB38" s="353"/>
      <c r="DC38" s="353"/>
      <c r="DD38" s="353"/>
      <c r="DE38" s="353"/>
      <c r="DG38" s="350" t="str">
        <f>IF('各会計、関係団体の財政状況及び健全化判断比率'!BR11="","",'各会計、関係団体の財政状況及び健全化判断比率'!BR11)</f>
        <v/>
      </c>
      <c r="DH38" s="350"/>
      <c r="DI38" s="199"/>
    </row>
    <row r="39" spans="1:113" ht="32.25" customHeight="1" x14ac:dyDescent="0.15">
      <c r="A39" s="172"/>
      <c r="B39" s="196"/>
      <c r="C39" s="352" t="str">
        <f t="shared" si="5"/>
        <v/>
      </c>
      <c r="D39" s="352"/>
      <c r="E39" s="353" t="str">
        <f>IF('各会計、関係団体の財政状況及び健全化判断比率'!B12="","",'各会計、関係団体の財政状況及び健全化判断比率'!B12)</f>
        <v/>
      </c>
      <c r="F39" s="353"/>
      <c r="G39" s="353"/>
      <c r="H39" s="353"/>
      <c r="I39" s="353"/>
      <c r="J39" s="353"/>
      <c r="K39" s="353"/>
      <c r="L39" s="353"/>
      <c r="M39" s="353"/>
      <c r="N39" s="353"/>
      <c r="O39" s="353"/>
      <c r="P39" s="353"/>
      <c r="Q39" s="353"/>
      <c r="R39" s="353"/>
      <c r="S39" s="353"/>
      <c r="T39" s="172"/>
      <c r="U39" s="352" t="str">
        <f t="shared" si="4"/>
        <v/>
      </c>
      <c r="V39" s="352"/>
      <c r="W39" s="353"/>
      <c r="X39" s="353"/>
      <c r="Y39" s="353"/>
      <c r="Z39" s="353"/>
      <c r="AA39" s="353"/>
      <c r="AB39" s="353"/>
      <c r="AC39" s="353"/>
      <c r="AD39" s="353"/>
      <c r="AE39" s="353"/>
      <c r="AF39" s="353"/>
      <c r="AG39" s="353"/>
      <c r="AH39" s="353"/>
      <c r="AI39" s="353"/>
      <c r="AJ39" s="353"/>
      <c r="AK39" s="353"/>
      <c r="AL39" s="172"/>
      <c r="AM39" s="352" t="str">
        <f t="shared" si="0"/>
        <v/>
      </c>
      <c r="AN39" s="352"/>
      <c r="AO39" s="353"/>
      <c r="AP39" s="353"/>
      <c r="AQ39" s="353"/>
      <c r="AR39" s="353"/>
      <c r="AS39" s="353"/>
      <c r="AT39" s="353"/>
      <c r="AU39" s="353"/>
      <c r="AV39" s="353"/>
      <c r="AW39" s="353"/>
      <c r="AX39" s="353"/>
      <c r="AY39" s="353"/>
      <c r="AZ39" s="353"/>
      <c r="BA39" s="353"/>
      <c r="BB39" s="353"/>
      <c r="BC39" s="353"/>
      <c r="BD39" s="172"/>
      <c r="BE39" s="352" t="str">
        <f t="shared" si="1"/>
        <v/>
      </c>
      <c r="BF39" s="352"/>
      <c r="BG39" s="353"/>
      <c r="BH39" s="353"/>
      <c r="BI39" s="353"/>
      <c r="BJ39" s="353"/>
      <c r="BK39" s="353"/>
      <c r="BL39" s="353"/>
      <c r="BM39" s="353"/>
      <c r="BN39" s="353"/>
      <c r="BO39" s="353"/>
      <c r="BP39" s="353"/>
      <c r="BQ39" s="353"/>
      <c r="BR39" s="353"/>
      <c r="BS39" s="353"/>
      <c r="BT39" s="353"/>
      <c r="BU39" s="353"/>
      <c r="BV39" s="172"/>
      <c r="BW39" s="352" t="str">
        <f t="shared" si="2"/>
        <v/>
      </c>
      <c r="BX39" s="352"/>
      <c r="BY39" s="353" t="str">
        <f>IF('各会計、関係団体の財政状況及び健全化判断比率'!B73="","",'各会計、関係団体の財政状況及び健全化判断比率'!B73)</f>
        <v/>
      </c>
      <c r="BZ39" s="353"/>
      <c r="CA39" s="353"/>
      <c r="CB39" s="353"/>
      <c r="CC39" s="353"/>
      <c r="CD39" s="353"/>
      <c r="CE39" s="353"/>
      <c r="CF39" s="353"/>
      <c r="CG39" s="353"/>
      <c r="CH39" s="353"/>
      <c r="CI39" s="353"/>
      <c r="CJ39" s="353"/>
      <c r="CK39" s="353"/>
      <c r="CL39" s="353"/>
      <c r="CM39" s="353"/>
      <c r="CN39" s="172"/>
      <c r="CO39" s="352" t="str">
        <f t="shared" si="3"/>
        <v/>
      </c>
      <c r="CP39" s="352"/>
      <c r="CQ39" s="353" t="str">
        <f>IF('各会計、関係団体の財政状況及び健全化判断比率'!BS12="","",'各会計、関係団体の財政状況及び健全化判断比率'!BS12)</f>
        <v/>
      </c>
      <c r="CR39" s="353"/>
      <c r="CS39" s="353"/>
      <c r="CT39" s="353"/>
      <c r="CU39" s="353"/>
      <c r="CV39" s="353"/>
      <c r="CW39" s="353"/>
      <c r="CX39" s="353"/>
      <c r="CY39" s="353"/>
      <c r="CZ39" s="353"/>
      <c r="DA39" s="353"/>
      <c r="DB39" s="353"/>
      <c r="DC39" s="353"/>
      <c r="DD39" s="353"/>
      <c r="DE39" s="353"/>
      <c r="DG39" s="350" t="str">
        <f>IF('各会計、関係団体の財政状況及び健全化判断比率'!BR12="","",'各会計、関係団体の財政状況及び健全化判断比率'!BR12)</f>
        <v/>
      </c>
      <c r="DH39" s="350"/>
      <c r="DI39" s="199"/>
    </row>
    <row r="40" spans="1:113" ht="32.25" customHeight="1" x14ac:dyDescent="0.15">
      <c r="A40" s="172"/>
      <c r="B40" s="196"/>
      <c r="C40" s="352" t="str">
        <f t="shared" si="5"/>
        <v/>
      </c>
      <c r="D40" s="352"/>
      <c r="E40" s="353" t="str">
        <f>IF('各会計、関係団体の財政状況及び健全化判断比率'!B13="","",'各会計、関係団体の財政状況及び健全化判断比率'!B13)</f>
        <v/>
      </c>
      <c r="F40" s="353"/>
      <c r="G40" s="353"/>
      <c r="H40" s="353"/>
      <c r="I40" s="353"/>
      <c r="J40" s="353"/>
      <c r="K40" s="353"/>
      <c r="L40" s="353"/>
      <c r="M40" s="353"/>
      <c r="N40" s="353"/>
      <c r="O40" s="353"/>
      <c r="P40" s="353"/>
      <c r="Q40" s="353"/>
      <c r="R40" s="353"/>
      <c r="S40" s="353"/>
      <c r="T40" s="172"/>
      <c r="U40" s="352" t="str">
        <f t="shared" si="4"/>
        <v/>
      </c>
      <c r="V40" s="352"/>
      <c r="W40" s="353"/>
      <c r="X40" s="353"/>
      <c r="Y40" s="353"/>
      <c r="Z40" s="353"/>
      <c r="AA40" s="353"/>
      <c r="AB40" s="353"/>
      <c r="AC40" s="353"/>
      <c r="AD40" s="353"/>
      <c r="AE40" s="353"/>
      <c r="AF40" s="353"/>
      <c r="AG40" s="353"/>
      <c r="AH40" s="353"/>
      <c r="AI40" s="353"/>
      <c r="AJ40" s="353"/>
      <c r="AK40" s="353"/>
      <c r="AL40" s="172"/>
      <c r="AM40" s="352" t="str">
        <f t="shared" si="0"/>
        <v/>
      </c>
      <c r="AN40" s="352"/>
      <c r="AO40" s="353"/>
      <c r="AP40" s="353"/>
      <c r="AQ40" s="353"/>
      <c r="AR40" s="353"/>
      <c r="AS40" s="353"/>
      <c r="AT40" s="353"/>
      <c r="AU40" s="353"/>
      <c r="AV40" s="353"/>
      <c r="AW40" s="353"/>
      <c r="AX40" s="353"/>
      <c r="AY40" s="353"/>
      <c r="AZ40" s="353"/>
      <c r="BA40" s="353"/>
      <c r="BB40" s="353"/>
      <c r="BC40" s="353"/>
      <c r="BD40" s="172"/>
      <c r="BE40" s="352" t="str">
        <f t="shared" si="1"/>
        <v/>
      </c>
      <c r="BF40" s="352"/>
      <c r="BG40" s="353"/>
      <c r="BH40" s="353"/>
      <c r="BI40" s="353"/>
      <c r="BJ40" s="353"/>
      <c r="BK40" s="353"/>
      <c r="BL40" s="353"/>
      <c r="BM40" s="353"/>
      <c r="BN40" s="353"/>
      <c r="BO40" s="353"/>
      <c r="BP40" s="353"/>
      <c r="BQ40" s="353"/>
      <c r="BR40" s="353"/>
      <c r="BS40" s="353"/>
      <c r="BT40" s="353"/>
      <c r="BU40" s="353"/>
      <c r="BV40" s="172"/>
      <c r="BW40" s="352" t="str">
        <f t="shared" si="2"/>
        <v/>
      </c>
      <c r="BX40" s="352"/>
      <c r="BY40" s="353" t="str">
        <f>IF('各会計、関係団体の財政状況及び健全化判断比率'!B74="","",'各会計、関係団体の財政状況及び健全化判断比率'!B74)</f>
        <v/>
      </c>
      <c r="BZ40" s="353"/>
      <c r="CA40" s="353"/>
      <c r="CB40" s="353"/>
      <c r="CC40" s="353"/>
      <c r="CD40" s="353"/>
      <c r="CE40" s="353"/>
      <c r="CF40" s="353"/>
      <c r="CG40" s="353"/>
      <c r="CH40" s="353"/>
      <c r="CI40" s="353"/>
      <c r="CJ40" s="353"/>
      <c r="CK40" s="353"/>
      <c r="CL40" s="353"/>
      <c r="CM40" s="353"/>
      <c r="CN40" s="172"/>
      <c r="CO40" s="352" t="str">
        <f t="shared" si="3"/>
        <v/>
      </c>
      <c r="CP40" s="352"/>
      <c r="CQ40" s="353" t="str">
        <f>IF('各会計、関係団体の財政状況及び健全化判断比率'!BS13="","",'各会計、関係団体の財政状況及び健全化判断比率'!BS13)</f>
        <v/>
      </c>
      <c r="CR40" s="353"/>
      <c r="CS40" s="353"/>
      <c r="CT40" s="353"/>
      <c r="CU40" s="353"/>
      <c r="CV40" s="353"/>
      <c r="CW40" s="353"/>
      <c r="CX40" s="353"/>
      <c r="CY40" s="353"/>
      <c r="CZ40" s="353"/>
      <c r="DA40" s="353"/>
      <c r="DB40" s="353"/>
      <c r="DC40" s="353"/>
      <c r="DD40" s="353"/>
      <c r="DE40" s="353"/>
      <c r="DG40" s="350" t="str">
        <f>IF('各会計、関係団体の財政状況及び健全化判断比率'!BR13="","",'各会計、関係団体の財政状況及び健全化判断比率'!BR13)</f>
        <v/>
      </c>
      <c r="DH40" s="350"/>
      <c r="DI40" s="199"/>
    </row>
    <row r="41" spans="1:113" ht="32.25" customHeight="1" x14ac:dyDescent="0.15">
      <c r="A41" s="172"/>
      <c r="B41" s="196"/>
      <c r="C41" s="352" t="str">
        <f t="shared" si="5"/>
        <v/>
      </c>
      <c r="D41" s="352"/>
      <c r="E41" s="353" t="str">
        <f>IF('各会計、関係団体の財政状況及び健全化判断比率'!B14="","",'各会計、関係団体の財政状況及び健全化判断比率'!B14)</f>
        <v/>
      </c>
      <c r="F41" s="353"/>
      <c r="G41" s="353"/>
      <c r="H41" s="353"/>
      <c r="I41" s="353"/>
      <c r="J41" s="353"/>
      <c r="K41" s="353"/>
      <c r="L41" s="353"/>
      <c r="M41" s="353"/>
      <c r="N41" s="353"/>
      <c r="O41" s="353"/>
      <c r="P41" s="353"/>
      <c r="Q41" s="353"/>
      <c r="R41" s="353"/>
      <c r="S41" s="353"/>
      <c r="T41" s="172"/>
      <c r="U41" s="352" t="str">
        <f t="shared" si="4"/>
        <v/>
      </c>
      <c r="V41" s="352"/>
      <c r="W41" s="353"/>
      <c r="X41" s="353"/>
      <c r="Y41" s="353"/>
      <c r="Z41" s="353"/>
      <c r="AA41" s="353"/>
      <c r="AB41" s="353"/>
      <c r="AC41" s="353"/>
      <c r="AD41" s="353"/>
      <c r="AE41" s="353"/>
      <c r="AF41" s="353"/>
      <c r="AG41" s="353"/>
      <c r="AH41" s="353"/>
      <c r="AI41" s="353"/>
      <c r="AJ41" s="353"/>
      <c r="AK41" s="353"/>
      <c r="AL41" s="172"/>
      <c r="AM41" s="352" t="str">
        <f t="shared" si="0"/>
        <v/>
      </c>
      <c r="AN41" s="352"/>
      <c r="AO41" s="353"/>
      <c r="AP41" s="353"/>
      <c r="AQ41" s="353"/>
      <c r="AR41" s="353"/>
      <c r="AS41" s="353"/>
      <c r="AT41" s="353"/>
      <c r="AU41" s="353"/>
      <c r="AV41" s="353"/>
      <c r="AW41" s="353"/>
      <c r="AX41" s="353"/>
      <c r="AY41" s="353"/>
      <c r="AZ41" s="353"/>
      <c r="BA41" s="353"/>
      <c r="BB41" s="353"/>
      <c r="BC41" s="353"/>
      <c r="BD41" s="172"/>
      <c r="BE41" s="352" t="str">
        <f t="shared" si="1"/>
        <v/>
      </c>
      <c r="BF41" s="352"/>
      <c r="BG41" s="353"/>
      <c r="BH41" s="353"/>
      <c r="BI41" s="353"/>
      <c r="BJ41" s="353"/>
      <c r="BK41" s="353"/>
      <c r="BL41" s="353"/>
      <c r="BM41" s="353"/>
      <c r="BN41" s="353"/>
      <c r="BO41" s="353"/>
      <c r="BP41" s="353"/>
      <c r="BQ41" s="353"/>
      <c r="BR41" s="353"/>
      <c r="BS41" s="353"/>
      <c r="BT41" s="353"/>
      <c r="BU41" s="353"/>
      <c r="BV41" s="172"/>
      <c r="BW41" s="352" t="str">
        <f t="shared" si="2"/>
        <v/>
      </c>
      <c r="BX41" s="352"/>
      <c r="BY41" s="353" t="str">
        <f>IF('各会計、関係団体の財政状況及び健全化判断比率'!B75="","",'各会計、関係団体の財政状況及び健全化判断比率'!B75)</f>
        <v/>
      </c>
      <c r="BZ41" s="353"/>
      <c r="CA41" s="353"/>
      <c r="CB41" s="353"/>
      <c r="CC41" s="353"/>
      <c r="CD41" s="353"/>
      <c r="CE41" s="353"/>
      <c r="CF41" s="353"/>
      <c r="CG41" s="353"/>
      <c r="CH41" s="353"/>
      <c r="CI41" s="353"/>
      <c r="CJ41" s="353"/>
      <c r="CK41" s="353"/>
      <c r="CL41" s="353"/>
      <c r="CM41" s="353"/>
      <c r="CN41" s="172"/>
      <c r="CO41" s="352" t="str">
        <f t="shared" si="3"/>
        <v/>
      </c>
      <c r="CP41" s="352"/>
      <c r="CQ41" s="353" t="str">
        <f>IF('各会計、関係団体の財政状況及び健全化判断比率'!BS14="","",'各会計、関係団体の財政状況及び健全化判断比率'!BS14)</f>
        <v/>
      </c>
      <c r="CR41" s="353"/>
      <c r="CS41" s="353"/>
      <c r="CT41" s="353"/>
      <c r="CU41" s="353"/>
      <c r="CV41" s="353"/>
      <c r="CW41" s="353"/>
      <c r="CX41" s="353"/>
      <c r="CY41" s="353"/>
      <c r="CZ41" s="353"/>
      <c r="DA41" s="353"/>
      <c r="DB41" s="353"/>
      <c r="DC41" s="353"/>
      <c r="DD41" s="353"/>
      <c r="DE41" s="353"/>
      <c r="DG41" s="350" t="str">
        <f>IF('各会計、関係団体の財政状況及び健全化判断比率'!BR14="","",'各会計、関係団体の財政状況及び健全化判断比率'!BR14)</f>
        <v/>
      </c>
      <c r="DH41" s="350"/>
      <c r="DI41" s="199"/>
    </row>
    <row r="42" spans="1:113" ht="32.25" customHeight="1" x14ac:dyDescent="0.15">
      <c r="B42" s="196"/>
      <c r="C42" s="352" t="str">
        <f t="shared" si="5"/>
        <v/>
      </c>
      <c r="D42" s="352"/>
      <c r="E42" s="353" t="str">
        <f>IF('各会計、関係団体の財政状況及び健全化判断比率'!B15="","",'各会計、関係団体の財政状況及び健全化判断比率'!B15)</f>
        <v/>
      </c>
      <c r="F42" s="353"/>
      <c r="G42" s="353"/>
      <c r="H42" s="353"/>
      <c r="I42" s="353"/>
      <c r="J42" s="353"/>
      <c r="K42" s="353"/>
      <c r="L42" s="353"/>
      <c r="M42" s="353"/>
      <c r="N42" s="353"/>
      <c r="O42" s="353"/>
      <c r="P42" s="353"/>
      <c r="Q42" s="353"/>
      <c r="R42" s="353"/>
      <c r="S42" s="353"/>
      <c r="T42" s="172"/>
      <c r="U42" s="352" t="str">
        <f t="shared" si="4"/>
        <v/>
      </c>
      <c r="V42" s="352"/>
      <c r="W42" s="353"/>
      <c r="X42" s="353"/>
      <c r="Y42" s="353"/>
      <c r="Z42" s="353"/>
      <c r="AA42" s="353"/>
      <c r="AB42" s="353"/>
      <c r="AC42" s="353"/>
      <c r="AD42" s="353"/>
      <c r="AE42" s="353"/>
      <c r="AF42" s="353"/>
      <c r="AG42" s="353"/>
      <c r="AH42" s="353"/>
      <c r="AI42" s="353"/>
      <c r="AJ42" s="353"/>
      <c r="AK42" s="353"/>
      <c r="AL42" s="172"/>
      <c r="AM42" s="352" t="str">
        <f t="shared" si="0"/>
        <v/>
      </c>
      <c r="AN42" s="352"/>
      <c r="AO42" s="353"/>
      <c r="AP42" s="353"/>
      <c r="AQ42" s="353"/>
      <c r="AR42" s="353"/>
      <c r="AS42" s="353"/>
      <c r="AT42" s="353"/>
      <c r="AU42" s="353"/>
      <c r="AV42" s="353"/>
      <c r="AW42" s="353"/>
      <c r="AX42" s="353"/>
      <c r="AY42" s="353"/>
      <c r="AZ42" s="353"/>
      <c r="BA42" s="353"/>
      <c r="BB42" s="353"/>
      <c r="BC42" s="353"/>
      <c r="BD42" s="172"/>
      <c r="BE42" s="352" t="str">
        <f t="shared" si="1"/>
        <v/>
      </c>
      <c r="BF42" s="352"/>
      <c r="BG42" s="353"/>
      <c r="BH42" s="353"/>
      <c r="BI42" s="353"/>
      <c r="BJ42" s="353"/>
      <c r="BK42" s="353"/>
      <c r="BL42" s="353"/>
      <c r="BM42" s="353"/>
      <c r="BN42" s="353"/>
      <c r="BO42" s="353"/>
      <c r="BP42" s="353"/>
      <c r="BQ42" s="353"/>
      <c r="BR42" s="353"/>
      <c r="BS42" s="353"/>
      <c r="BT42" s="353"/>
      <c r="BU42" s="353"/>
      <c r="BV42" s="172"/>
      <c r="BW42" s="352" t="str">
        <f t="shared" si="2"/>
        <v/>
      </c>
      <c r="BX42" s="352"/>
      <c r="BY42" s="353" t="str">
        <f>IF('各会計、関係団体の財政状況及び健全化判断比率'!B76="","",'各会計、関係団体の財政状況及び健全化判断比率'!B76)</f>
        <v/>
      </c>
      <c r="BZ42" s="353"/>
      <c r="CA42" s="353"/>
      <c r="CB42" s="353"/>
      <c r="CC42" s="353"/>
      <c r="CD42" s="353"/>
      <c r="CE42" s="353"/>
      <c r="CF42" s="353"/>
      <c r="CG42" s="353"/>
      <c r="CH42" s="353"/>
      <c r="CI42" s="353"/>
      <c r="CJ42" s="353"/>
      <c r="CK42" s="353"/>
      <c r="CL42" s="353"/>
      <c r="CM42" s="353"/>
      <c r="CN42" s="172"/>
      <c r="CO42" s="352" t="str">
        <f t="shared" si="3"/>
        <v/>
      </c>
      <c r="CP42" s="352"/>
      <c r="CQ42" s="353" t="str">
        <f>IF('各会計、関係団体の財政状況及び健全化判断比率'!BS15="","",'各会計、関係団体の財政状況及び健全化判断比率'!BS15)</f>
        <v/>
      </c>
      <c r="CR42" s="353"/>
      <c r="CS42" s="353"/>
      <c r="CT42" s="353"/>
      <c r="CU42" s="353"/>
      <c r="CV42" s="353"/>
      <c r="CW42" s="353"/>
      <c r="CX42" s="353"/>
      <c r="CY42" s="353"/>
      <c r="CZ42" s="353"/>
      <c r="DA42" s="353"/>
      <c r="DB42" s="353"/>
      <c r="DC42" s="353"/>
      <c r="DD42" s="353"/>
      <c r="DE42" s="353"/>
      <c r="DG42" s="350" t="str">
        <f>IF('各会計、関係団体の財政状況及び健全化判断比率'!BR15="","",'各会計、関係団体の財政状況及び健全化判断比率'!BR15)</f>
        <v/>
      </c>
      <c r="DH42" s="350"/>
      <c r="DI42" s="199"/>
    </row>
    <row r="43" spans="1:113" ht="32.25" customHeight="1" x14ac:dyDescent="0.15">
      <c r="B43" s="196"/>
      <c r="C43" s="352" t="str">
        <f t="shared" si="5"/>
        <v/>
      </c>
      <c r="D43" s="352"/>
      <c r="E43" s="353" t="str">
        <f>IF('各会計、関係団体の財政状況及び健全化判断比率'!B16="","",'各会計、関係団体の財政状況及び健全化判断比率'!B16)</f>
        <v/>
      </c>
      <c r="F43" s="353"/>
      <c r="G43" s="353"/>
      <c r="H43" s="353"/>
      <c r="I43" s="353"/>
      <c r="J43" s="353"/>
      <c r="K43" s="353"/>
      <c r="L43" s="353"/>
      <c r="M43" s="353"/>
      <c r="N43" s="353"/>
      <c r="O43" s="353"/>
      <c r="P43" s="353"/>
      <c r="Q43" s="353"/>
      <c r="R43" s="353"/>
      <c r="S43" s="353"/>
      <c r="T43" s="172"/>
      <c r="U43" s="352" t="str">
        <f t="shared" si="4"/>
        <v/>
      </c>
      <c r="V43" s="352"/>
      <c r="W43" s="353"/>
      <c r="X43" s="353"/>
      <c r="Y43" s="353"/>
      <c r="Z43" s="353"/>
      <c r="AA43" s="353"/>
      <c r="AB43" s="353"/>
      <c r="AC43" s="353"/>
      <c r="AD43" s="353"/>
      <c r="AE43" s="353"/>
      <c r="AF43" s="353"/>
      <c r="AG43" s="353"/>
      <c r="AH43" s="353"/>
      <c r="AI43" s="353"/>
      <c r="AJ43" s="353"/>
      <c r="AK43" s="353"/>
      <c r="AL43" s="172"/>
      <c r="AM43" s="352" t="str">
        <f t="shared" si="0"/>
        <v/>
      </c>
      <c r="AN43" s="352"/>
      <c r="AO43" s="353"/>
      <c r="AP43" s="353"/>
      <c r="AQ43" s="353"/>
      <c r="AR43" s="353"/>
      <c r="AS43" s="353"/>
      <c r="AT43" s="353"/>
      <c r="AU43" s="353"/>
      <c r="AV43" s="353"/>
      <c r="AW43" s="353"/>
      <c r="AX43" s="353"/>
      <c r="AY43" s="353"/>
      <c r="AZ43" s="353"/>
      <c r="BA43" s="353"/>
      <c r="BB43" s="353"/>
      <c r="BC43" s="353"/>
      <c r="BD43" s="172"/>
      <c r="BE43" s="352" t="str">
        <f t="shared" si="1"/>
        <v/>
      </c>
      <c r="BF43" s="352"/>
      <c r="BG43" s="353"/>
      <c r="BH43" s="353"/>
      <c r="BI43" s="353"/>
      <c r="BJ43" s="353"/>
      <c r="BK43" s="353"/>
      <c r="BL43" s="353"/>
      <c r="BM43" s="353"/>
      <c r="BN43" s="353"/>
      <c r="BO43" s="353"/>
      <c r="BP43" s="353"/>
      <c r="BQ43" s="353"/>
      <c r="BR43" s="353"/>
      <c r="BS43" s="353"/>
      <c r="BT43" s="353"/>
      <c r="BU43" s="353"/>
      <c r="BV43" s="172"/>
      <c r="BW43" s="352" t="str">
        <f t="shared" si="2"/>
        <v/>
      </c>
      <c r="BX43" s="352"/>
      <c r="BY43" s="353" t="str">
        <f>IF('各会計、関係団体の財政状況及び健全化判断比率'!B77="","",'各会計、関係団体の財政状況及び健全化判断比率'!B77)</f>
        <v/>
      </c>
      <c r="BZ43" s="353"/>
      <c r="CA43" s="353"/>
      <c r="CB43" s="353"/>
      <c r="CC43" s="353"/>
      <c r="CD43" s="353"/>
      <c r="CE43" s="353"/>
      <c r="CF43" s="353"/>
      <c r="CG43" s="353"/>
      <c r="CH43" s="353"/>
      <c r="CI43" s="353"/>
      <c r="CJ43" s="353"/>
      <c r="CK43" s="353"/>
      <c r="CL43" s="353"/>
      <c r="CM43" s="353"/>
      <c r="CN43" s="172"/>
      <c r="CO43" s="352" t="str">
        <f t="shared" si="3"/>
        <v/>
      </c>
      <c r="CP43" s="352"/>
      <c r="CQ43" s="353" t="str">
        <f>IF('各会計、関係団体の財政状況及び健全化判断比率'!BS16="","",'各会計、関係団体の財政状況及び健全化判断比率'!BS16)</f>
        <v/>
      </c>
      <c r="CR43" s="353"/>
      <c r="CS43" s="353"/>
      <c r="CT43" s="353"/>
      <c r="CU43" s="353"/>
      <c r="CV43" s="353"/>
      <c r="CW43" s="353"/>
      <c r="CX43" s="353"/>
      <c r="CY43" s="353"/>
      <c r="CZ43" s="353"/>
      <c r="DA43" s="353"/>
      <c r="DB43" s="353"/>
      <c r="DC43" s="353"/>
      <c r="DD43" s="353"/>
      <c r="DE43" s="353"/>
      <c r="DG43" s="350" t="str">
        <f>IF('各会計、関係団体の財政状況及び健全化判断比率'!BR16="","",'各会計、関係団体の財政状況及び健全化判断比率'!BR16)</f>
        <v/>
      </c>
      <c r="DH43" s="350"/>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207</v>
      </c>
      <c r="E46" s="349" t="s">
        <v>208</v>
      </c>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row>
    <row r="47" spans="1:113" x14ac:dyDescent="0.15">
      <c r="E47" s="349" t="s">
        <v>209</v>
      </c>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c r="DE47" s="349"/>
      <c r="DF47" s="349"/>
      <c r="DG47" s="349"/>
      <c r="DH47" s="349"/>
      <c r="DI47" s="349"/>
    </row>
    <row r="48" spans="1:113" x14ac:dyDescent="0.15">
      <c r="E48" s="349" t="s">
        <v>210</v>
      </c>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49"/>
      <c r="DF48" s="349"/>
      <c r="DG48" s="349"/>
      <c r="DH48" s="349"/>
      <c r="DI48" s="349"/>
    </row>
    <row r="49" spans="5:113" x14ac:dyDescent="0.15">
      <c r="E49" s="351" t="s">
        <v>211</v>
      </c>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c r="BR49" s="351"/>
      <c r="BS49" s="351"/>
      <c r="BT49" s="351"/>
      <c r="BU49" s="351"/>
      <c r="BV49" s="351"/>
      <c r="BW49" s="351"/>
      <c r="BX49" s="351"/>
      <c r="BY49" s="351"/>
      <c r="BZ49" s="351"/>
      <c r="CA49" s="351"/>
      <c r="CB49" s="351"/>
      <c r="CC49" s="351"/>
      <c r="CD49" s="351"/>
      <c r="CE49" s="351"/>
      <c r="CF49" s="351"/>
      <c r="CG49" s="351"/>
      <c r="CH49" s="351"/>
      <c r="CI49" s="351"/>
      <c r="CJ49" s="351"/>
      <c r="CK49" s="351"/>
      <c r="CL49" s="351"/>
      <c r="CM49" s="351"/>
      <c r="CN49" s="351"/>
      <c r="CO49" s="351"/>
      <c r="CP49" s="351"/>
      <c r="CQ49" s="351"/>
      <c r="CR49" s="351"/>
      <c r="CS49" s="351"/>
      <c r="CT49" s="351"/>
      <c r="CU49" s="351"/>
      <c r="CV49" s="351"/>
      <c r="CW49" s="351"/>
      <c r="CX49" s="351"/>
      <c r="CY49" s="351"/>
      <c r="CZ49" s="351"/>
      <c r="DA49" s="351"/>
      <c r="DB49" s="351"/>
      <c r="DC49" s="351"/>
      <c r="DD49" s="351"/>
      <c r="DE49" s="351"/>
      <c r="DF49" s="351"/>
      <c r="DG49" s="351"/>
      <c r="DH49" s="351"/>
      <c r="DI49" s="351"/>
    </row>
    <row r="50" spans="5:113" x14ac:dyDescent="0.15">
      <c r="E50" s="349" t="s">
        <v>212</v>
      </c>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row>
    <row r="51" spans="5:113" x14ac:dyDescent="0.15">
      <c r="E51" s="349" t="s">
        <v>213</v>
      </c>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c r="DE51" s="349"/>
      <c r="DF51" s="349"/>
      <c r="DG51" s="349"/>
      <c r="DH51" s="349"/>
      <c r="DI51" s="349"/>
    </row>
    <row r="52" spans="5:113" x14ac:dyDescent="0.15">
      <c r="E52" s="349" t="s">
        <v>214</v>
      </c>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c r="DE52" s="349"/>
      <c r="DF52" s="349"/>
      <c r="DG52" s="349"/>
      <c r="DH52" s="349"/>
      <c r="DI52" s="349"/>
    </row>
    <row r="53" spans="5:113" x14ac:dyDescent="0.15">
      <c r="E53" s="342" t="s">
        <v>584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F2" sqref="F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33" t="s">
        <v>560</v>
      </c>
      <c r="D34" s="1133"/>
      <c r="E34" s="1134"/>
      <c r="F34" s="32">
        <v>5.59</v>
      </c>
      <c r="G34" s="33">
        <v>5.94</v>
      </c>
      <c r="H34" s="33">
        <v>6.03</v>
      </c>
      <c r="I34" s="33">
        <v>5.88</v>
      </c>
      <c r="J34" s="34">
        <v>5.65</v>
      </c>
      <c r="K34" s="22"/>
      <c r="L34" s="22"/>
      <c r="M34" s="22"/>
      <c r="N34" s="22"/>
      <c r="O34" s="22"/>
      <c r="P34" s="22"/>
    </row>
    <row r="35" spans="1:16" ht="39" customHeight="1" x14ac:dyDescent="0.15">
      <c r="A35" s="22"/>
      <c r="B35" s="35"/>
      <c r="C35" s="1129" t="s">
        <v>561</v>
      </c>
      <c r="D35" s="1129"/>
      <c r="E35" s="1130"/>
      <c r="F35" s="36">
        <v>3.8</v>
      </c>
      <c r="G35" s="37">
        <v>2.02</v>
      </c>
      <c r="H35" s="37">
        <v>1.1200000000000001</v>
      </c>
      <c r="I35" s="37">
        <v>1.27</v>
      </c>
      <c r="J35" s="38">
        <v>2.4700000000000002</v>
      </c>
      <c r="K35" s="22"/>
      <c r="L35" s="22"/>
      <c r="M35" s="22"/>
      <c r="N35" s="22"/>
      <c r="O35" s="22"/>
      <c r="P35" s="22"/>
    </row>
    <row r="36" spans="1:16" ht="39" customHeight="1" x14ac:dyDescent="0.15">
      <c r="A36" s="22"/>
      <c r="B36" s="35"/>
      <c r="C36" s="1129" t="s">
        <v>562</v>
      </c>
      <c r="D36" s="1129"/>
      <c r="E36" s="1130"/>
      <c r="F36" s="36">
        <v>1.57</v>
      </c>
      <c r="G36" s="37">
        <v>3.4</v>
      </c>
      <c r="H36" s="37">
        <v>3.15</v>
      </c>
      <c r="I36" s="37">
        <v>2.11</v>
      </c>
      <c r="J36" s="38">
        <v>1.95</v>
      </c>
      <c r="K36" s="22"/>
      <c r="L36" s="22"/>
      <c r="M36" s="22"/>
      <c r="N36" s="22"/>
      <c r="O36" s="22"/>
      <c r="P36" s="22"/>
    </row>
    <row r="37" spans="1:16" ht="39" customHeight="1" x14ac:dyDescent="0.15">
      <c r="A37" s="22"/>
      <c r="B37" s="35"/>
      <c r="C37" s="1129" t="s">
        <v>563</v>
      </c>
      <c r="D37" s="1129"/>
      <c r="E37" s="1130"/>
      <c r="F37" s="36">
        <v>1.04</v>
      </c>
      <c r="G37" s="37">
        <v>0.51</v>
      </c>
      <c r="H37" s="37">
        <v>0.53</v>
      </c>
      <c r="I37" s="37">
        <v>0.61</v>
      </c>
      <c r="J37" s="38">
        <v>0.81</v>
      </c>
      <c r="K37" s="22"/>
      <c r="L37" s="22"/>
      <c r="M37" s="22"/>
      <c r="N37" s="22"/>
      <c r="O37" s="22"/>
      <c r="P37" s="22"/>
    </row>
    <row r="38" spans="1:16" ht="39" customHeight="1" x14ac:dyDescent="0.15">
      <c r="A38" s="22"/>
      <c r="B38" s="35"/>
      <c r="C38" s="1129" t="s">
        <v>564</v>
      </c>
      <c r="D38" s="1129"/>
      <c r="E38" s="1130"/>
      <c r="F38" s="36">
        <v>0</v>
      </c>
      <c r="G38" s="37">
        <v>0</v>
      </c>
      <c r="H38" s="37">
        <v>0</v>
      </c>
      <c r="I38" s="37">
        <v>0</v>
      </c>
      <c r="J38" s="38">
        <v>0.01</v>
      </c>
      <c r="K38" s="22"/>
      <c r="L38" s="22"/>
      <c r="M38" s="22"/>
      <c r="N38" s="22"/>
      <c r="O38" s="22"/>
      <c r="P38" s="22"/>
    </row>
    <row r="39" spans="1:16" ht="39" customHeight="1" x14ac:dyDescent="0.15">
      <c r="A39" s="22"/>
      <c r="B39" s="35"/>
      <c r="C39" s="1129"/>
      <c r="D39" s="1129"/>
      <c r="E39" s="1130"/>
      <c r="F39" s="36"/>
      <c r="G39" s="37"/>
      <c r="H39" s="37"/>
      <c r="I39" s="37"/>
      <c r="J39" s="38"/>
      <c r="K39" s="22"/>
      <c r="L39" s="22"/>
      <c r="M39" s="22"/>
      <c r="N39" s="22"/>
      <c r="O39" s="22"/>
      <c r="P39" s="22"/>
    </row>
    <row r="40" spans="1:16" ht="39" customHeight="1" x14ac:dyDescent="0.15">
      <c r="A40" s="22"/>
      <c r="B40" s="35"/>
      <c r="C40" s="1129"/>
      <c r="D40" s="1129"/>
      <c r="E40" s="1130"/>
      <c r="F40" s="36"/>
      <c r="G40" s="37"/>
      <c r="H40" s="37"/>
      <c r="I40" s="37"/>
      <c r="J40" s="38"/>
      <c r="K40" s="22"/>
      <c r="L40" s="22"/>
      <c r="M40" s="22"/>
      <c r="N40" s="22"/>
      <c r="O40" s="22"/>
      <c r="P40" s="22"/>
    </row>
    <row r="41" spans="1:16" ht="39" customHeight="1" x14ac:dyDescent="0.15">
      <c r="A41" s="22"/>
      <c r="B41" s="35"/>
      <c r="C41" s="1129"/>
      <c r="D41" s="1129"/>
      <c r="E41" s="1130"/>
      <c r="F41" s="36"/>
      <c r="G41" s="37"/>
      <c r="H41" s="37"/>
      <c r="I41" s="37"/>
      <c r="J41" s="38"/>
      <c r="K41" s="22"/>
      <c r="L41" s="22"/>
      <c r="M41" s="22"/>
      <c r="N41" s="22"/>
      <c r="O41" s="22"/>
      <c r="P41" s="22"/>
    </row>
    <row r="42" spans="1:16" ht="39" customHeight="1" x14ac:dyDescent="0.15">
      <c r="A42" s="22"/>
      <c r="B42" s="39"/>
      <c r="C42" s="1129" t="s">
        <v>565</v>
      </c>
      <c r="D42" s="1129"/>
      <c r="E42" s="1130"/>
      <c r="F42" s="36" t="s">
        <v>511</v>
      </c>
      <c r="G42" s="37" t="s">
        <v>511</v>
      </c>
      <c r="H42" s="37" t="s">
        <v>511</v>
      </c>
      <c r="I42" s="37" t="s">
        <v>511</v>
      </c>
      <c r="J42" s="38" t="s">
        <v>511</v>
      </c>
      <c r="K42" s="22"/>
      <c r="L42" s="22"/>
      <c r="M42" s="22"/>
      <c r="N42" s="22"/>
      <c r="O42" s="22"/>
      <c r="P42" s="22"/>
    </row>
    <row r="43" spans="1:16" ht="39" customHeight="1" thickBot="1" x14ac:dyDescent="0.2">
      <c r="A43" s="22"/>
      <c r="B43" s="40"/>
      <c r="C43" s="1131" t="s">
        <v>566</v>
      </c>
      <c r="D43" s="1131"/>
      <c r="E43" s="1132"/>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igu1Oe7j+Z6vaKALpl2V/Z7f46A9g9rBZeO3fMkUb5zzaJwntyUll21Uum36jXYdtPQ8+g7QeICB89PV27u7g==" saltValue="E2/6NRbcshxlyqNLFQZM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F2" sqref="F2"/>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553</v>
      </c>
      <c r="L44" s="54" t="s">
        <v>554</v>
      </c>
      <c r="M44" s="54" t="s">
        <v>555</v>
      </c>
      <c r="N44" s="54" t="s">
        <v>556</v>
      </c>
      <c r="O44" s="55" t="s">
        <v>557</v>
      </c>
      <c r="P44" s="46"/>
      <c r="Q44" s="46"/>
      <c r="R44" s="46"/>
      <c r="S44" s="46"/>
      <c r="T44" s="46"/>
      <c r="U44" s="46"/>
    </row>
    <row r="45" spans="1:21" ht="30.75" customHeight="1" x14ac:dyDescent="0.15">
      <c r="A45" s="46"/>
      <c r="B45" s="1153" t="s">
        <v>11</v>
      </c>
      <c r="C45" s="1154"/>
      <c r="D45" s="56"/>
      <c r="E45" s="1159" t="s">
        <v>12</v>
      </c>
      <c r="F45" s="1159"/>
      <c r="G45" s="1159"/>
      <c r="H45" s="1159"/>
      <c r="I45" s="1159"/>
      <c r="J45" s="1160"/>
      <c r="K45" s="57">
        <v>311</v>
      </c>
      <c r="L45" s="58">
        <v>242</v>
      </c>
      <c r="M45" s="58">
        <v>252</v>
      </c>
      <c r="N45" s="58">
        <v>243</v>
      </c>
      <c r="O45" s="59">
        <v>223</v>
      </c>
      <c r="P45" s="46"/>
      <c r="Q45" s="46"/>
      <c r="R45" s="46"/>
      <c r="S45" s="46"/>
      <c r="T45" s="46"/>
      <c r="U45" s="46"/>
    </row>
    <row r="46" spans="1:21" ht="30.75" customHeight="1" x14ac:dyDescent="0.15">
      <c r="A46" s="46"/>
      <c r="B46" s="1155"/>
      <c r="C46" s="1156"/>
      <c r="D46" s="60"/>
      <c r="E46" s="1137" t="s">
        <v>13</v>
      </c>
      <c r="F46" s="1137"/>
      <c r="G46" s="1137"/>
      <c r="H46" s="1137"/>
      <c r="I46" s="1137"/>
      <c r="J46" s="1138"/>
      <c r="K46" s="61" t="s">
        <v>511</v>
      </c>
      <c r="L46" s="62" t="s">
        <v>511</v>
      </c>
      <c r="M46" s="62" t="s">
        <v>511</v>
      </c>
      <c r="N46" s="62" t="s">
        <v>511</v>
      </c>
      <c r="O46" s="63" t="s">
        <v>511</v>
      </c>
      <c r="P46" s="46"/>
      <c r="Q46" s="46"/>
      <c r="R46" s="46"/>
      <c r="S46" s="46"/>
      <c r="T46" s="46"/>
      <c r="U46" s="46"/>
    </row>
    <row r="47" spans="1:21" ht="30.75" customHeight="1" x14ac:dyDescent="0.15">
      <c r="A47" s="46"/>
      <c r="B47" s="1155"/>
      <c r="C47" s="1156"/>
      <c r="D47" s="60"/>
      <c r="E47" s="1137" t="s">
        <v>14</v>
      </c>
      <c r="F47" s="1137"/>
      <c r="G47" s="1137"/>
      <c r="H47" s="1137"/>
      <c r="I47" s="1137"/>
      <c r="J47" s="1138"/>
      <c r="K47" s="61" t="s">
        <v>511</v>
      </c>
      <c r="L47" s="62" t="s">
        <v>511</v>
      </c>
      <c r="M47" s="62" t="s">
        <v>511</v>
      </c>
      <c r="N47" s="62" t="s">
        <v>511</v>
      </c>
      <c r="O47" s="63" t="s">
        <v>511</v>
      </c>
      <c r="P47" s="46"/>
      <c r="Q47" s="46"/>
      <c r="R47" s="46"/>
      <c r="S47" s="46"/>
      <c r="T47" s="46"/>
      <c r="U47" s="46"/>
    </row>
    <row r="48" spans="1:21" ht="30.75" customHeight="1" x14ac:dyDescent="0.15">
      <c r="A48" s="46"/>
      <c r="B48" s="1155"/>
      <c r="C48" s="1156"/>
      <c r="D48" s="60"/>
      <c r="E48" s="1137" t="s">
        <v>15</v>
      </c>
      <c r="F48" s="1137"/>
      <c r="G48" s="1137"/>
      <c r="H48" s="1137"/>
      <c r="I48" s="1137"/>
      <c r="J48" s="1138"/>
      <c r="K48" s="61" t="s">
        <v>511</v>
      </c>
      <c r="L48" s="62" t="s">
        <v>511</v>
      </c>
      <c r="M48" s="62">
        <v>2</v>
      </c>
      <c r="N48" s="62" t="s">
        <v>511</v>
      </c>
      <c r="O48" s="63" t="s">
        <v>511</v>
      </c>
      <c r="P48" s="46"/>
      <c r="Q48" s="46"/>
      <c r="R48" s="46"/>
      <c r="S48" s="46"/>
      <c r="T48" s="46"/>
      <c r="U48" s="46"/>
    </row>
    <row r="49" spans="1:21" ht="30.75" customHeight="1" x14ac:dyDescent="0.15">
      <c r="A49" s="46"/>
      <c r="B49" s="1155"/>
      <c r="C49" s="1156"/>
      <c r="D49" s="60"/>
      <c r="E49" s="1137" t="s">
        <v>16</v>
      </c>
      <c r="F49" s="1137"/>
      <c r="G49" s="1137"/>
      <c r="H49" s="1137"/>
      <c r="I49" s="1137"/>
      <c r="J49" s="1138"/>
      <c r="K49" s="61">
        <v>37</v>
      </c>
      <c r="L49" s="62">
        <v>25</v>
      </c>
      <c r="M49" s="62">
        <v>27</v>
      </c>
      <c r="N49" s="62">
        <v>36</v>
      </c>
      <c r="O49" s="63">
        <v>48</v>
      </c>
      <c r="P49" s="46"/>
      <c r="Q49" s="46"/>
      <c r="R49" s="46"/>
      <c r="S49" s="46"/>
      <c r="T49" s="46"/>
      <c r="U49" s="46"/>
    </row>
    <row r="50" spans="1:21" ht="30.75" customHeight="1" x14ac:dyDescent="0.15">
      <c r="A50" s="46"/>
      <c r="B50" s="1155"/>
      <c r="C50" s="1156"/>
      <c r="D50" s="60"/>
      <c r="E50" s="1137" t="s">
        <v>17</v>
      </c>
      <c r="F50" s="1137"/>
      <c r="G50" s="1137"/>
      <c r="H50" s="1137"/>
      <c r="I50" s="1137"/>
      <c r="J50" s="1138"/>
      <c r="K50" s="61" t="s">
        <v>511</v>
      </c>
      <c r="L50" s="62" t="s">
        <v>511</v>
      </c>
      <c r="M50" s="62" t="s">
        <v>511</v>
      </c>
      <c r="N50" s="62" t="s">
        <v>511</v>
      </c>
      <c r="O50" s="63">
        <v>19</v>
      </c>
      <c r="P50" s="46"/>
      <c r="Q50" s="46"/>
      <c r="R50" s="46"/>
      <c r="S50" s="46"/>
      <c r="T50" s="46"/>
      <c r="U50" s="46"/>
    </row>
    <row r="51" spans="1:21" ht="30.75" customHeight="1" x14ac:dyDescent="0.15">
      <c r="A51" s="46"/>
      <c r="B51" s="1157"/>
      <c r="C51" s="1158"/>
      <c r="D51" s="64"/>
      <c r="E51" s="1137" t="s">
        <v>18</v>
      </c>
      <c r="F51" s="1137"/>
      <c r="G51" s="1137"/>
      <c r="H51" s="1137"/>
      <c r="I51" s="1137"/>
      <c r="J51" s="1138"/>
      <c r="K51" s="61">
        <v>0</v>
      </c>
      <c r="L51" s="62">
        <v>0</v>
      </c>
      <c r="M51" s="62">
        <v>0</v>
      </c>
      <c r="N51" s="62">
        <v>0</v>
      </c>
      <c r="O51" s="63" t="s">
        <v>511</v>
      </c>
      <c r="P51" s="46"/>
      <c r="Q51" s="46"/>
      <c r="R51" s="46"/>
      <c r="S51" s="46"/>
      <c r="T51" s="46"/>
      <c r="U51" s="46"/>
    </row>
    <row r="52" spans="1:21" ht="30.75" customHeight="1" x14ac:dyDescent="0.15">
      <c r="A52" s="46"/>
      <c r="B52" s="1135" t="s">
        <v>19</v>
      </c>
      <c r="C52" s="1136"/>
      <c r="D52" s="64"/>
      <c r="E52" s="1137" t="s">
        <v>20</v>
      </c>
      <c r="F52" s="1137"/>
      <c r="G52" s="1137"/>
      <c r="H52" s="1137"/>
      <c r="I52" s="1137"/>
      <c r="J52" s="1138"/>
      <c r="K52" s="61">
        <v>255</v>
      </c>
      <c r="L52" s="62">
        <v>248</v>
      </c>
      <c r="M52" s="62">
        <v>236</v>
      </c>
      <c r="N52" s="62">
        <v>230</v>
      </c>
      <c r="O52" s="63">
        <v>221</v>
      </c>
      <c r="P52" s="46"/>
      <c r="Q52" s="46"/>
      <c r="R52" s="46"/>
      <c r="S52" s="46"/>
      <c r="T52" s="46"/>
      <c r="U52" s="46"/>
    </row>
    <row r="53" spans="1:21" ht="30.75" customHeight="1" thickBot="1" x14ac:dyDescent="0.2">
      <c r="A53" s="46"/>
      <c r="B53" s="1139" t="s">
        <v>21</v>
      </c>
      <c r="C53" s="1140"/>
      <c r="D53" s="65"/>
      <c r="E53" s="1141" t="s">
        <v>22</v>
      </c>
      <c r="F53" s="1141"/>
      <c r="G53" s="1141"/>
      <c r="H53" s="1141"/>
      <c r="I53" s="1141"/>
      <c r="J53" s="1142"/>
      <c r="K53" s="66">
        <v>93</v>
      </c>
      <c r="L53" s="67">
        <v>19</v>
      </c>
      <c r="M53" s="67">
        <v>45</v>
      </c>
      <c r="N53" s="67">
        <v>49</v>
      </c>
      <c r="O53" s="68">
        <v>69</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567</v>
      </c>
      <c r="P55" s="46"/>
      <c r="Q55" s="46"/>
      <c r="R55" s="46"/>
      <c r="S55" s="46"/>
      <c r="T55" s="46"/>
      <c r="U55" s="46"/>
    </row>
    <row r="56" spans="1:21" ht="31.5" customHeight="1" thickBot="1" x14ac:dyDescent="0.2">
      <c r="A56" s="46"/>
      <c r="B56" s="74"/>
      <c r="C56" s="75"/>
      <c r="D56" s="75"/>
      <c r="E56" s="76"/>
      <c r="F56" s="76"/>
      <c r="G56" s="76"/>
      <c r="H56" s="76"/>
      <c r="I56" s="76"/>
      <c r="J56" s="77" t="s">
        <v>2</v>
      </c>
      <c r="K56" s="78" t="s">
        <v>568</v>
      </c>
      <c r="L56" s="79" t="s">
        <v>569</v>
      </c>
      <c r="M56" s="79" t="s">
        <v>570</v>
      </c>
      <c r="N56" s="79" t="s">
        <v>571</v>
      </c>
      <c r="O56" s="80" t="s">
        <v>572</v>
      </c>
      <c r="P56" s="46"/>
      <c r="Q56" s="46"/>
      <c r="R56" s="46"/>
      <c r="S56" s="46"/>
      <c r="T56" s="46"/>
      <c r="U56" s="46"/>
    </row>
    <row r="57" spans="1:21" ht="31.5" customHeight="1" x14ac:dyDescent="0.15">
      <c r="B57" s="1143" t="s">
        <v>25</v>
      </c>
      <c r="C57" s="1144"/>
      <c r="D57" s="1147" t="s">
        <v>26</v>
      </c>
      <c r="E57" s="1148"/>
      <c r="F57" s="1148"/>
      <c r="G57" s="1148"/>
      <c r="H57" s="1148"/>
      <c r="I57" s="1148"/>
      <c r="J57" s="1149"/>
      <c r="K57" s="81"/>
      <c r="L57" s="82"/>
      <c r="M57" s="82"/>
      <c r="N57" s="82"/>
      <c r="O57" s="83"/>
    </row>
    <row r="58" spans="1:21" ht="31.5" customHeight="1" thickBot="1" x14ac:dyDescent="0.2">
      <c r="B58" s="1145"/>
      <c r="C58" s="1146"/>
      <c r="D58" s="1150" t="s">
        <v>27</v>
      </c>
      <c r="E58" s="1151"/>
      <c r="F58" s="1151"/>
      <c r="G58" s="1151"/>
      <c r="H58" s="1151"/>
      <c r="I58" s="1151"/>
      <c r="J58" s="1152"/>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M5cayBMc9S8nGCbpFRrstO9VYYej2BqycBsnpTSL4BRodx/zVfp/ghwhGTV1CNC/0d5O4GsV343o42iF3ewbKQ==" saltValue="jStWDynHQ7NAzST4jCRsd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7"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63"/>
  <sheetViews>
    <sheetView showGridLines="0" zoomScaleSheetLayoutView="100" workbookViewId="0">
      <selection activeCell="F2" sqref="F2"/>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553</v>
      </c>
      <c r="J40" s="98" t="s">
        <v>554</v>
      </c>
      <c r="K40" s="98" t="s">
        <v>555</v>
      </c>
      <c r="L40" s="98" t="s">
        <v>556</v>
      </c>
      <c r="M40" s="99" t="s">
        <v>557</v>
      </c>
    </row>
    <row r="41" spans="2:13" ht="27.75" customHeight="1" x14ac:dyDescent="0.15">
      <c r="B41" s="1173" t="s">
        <v>30</v>
      </c>
      <c r="C41" s="1174"/>
      <c r="D41" s="100"/>
      <c r="E41" s="1175" t="s">
        <v>31</v>
      </c>
      <c r="F41" s="1175"/>
      <c r="G41" s="1175"/>
      <c r="H41" s="1176"/>
      <c r="I41" s="333">
        <v>2476</v>
      </c>
      <c r="J41" s="334">
        <v>2278</v>
      </c>
      <c r="K41" s="334">
        <v>2209</v>
      </c>
      <c r="L41" s="334">
        <v>3274</v>
      </c>
      <c r="M41" s="335">
        <v>3348</v>
      </c>
    </row>
    <row r="42" spans="2:13" ht="27.75" customHeight="1" x14ac:dyDescent="0.15">
      <c r="B42" s="1163"/>
      <c r="C42" s="1164"/>
      <c r="D42" s="101"/>
      <c r="E42" s="1167" t="s">
        <v>32</v>
      </c>
      <c r="F42" s="1167"/>
      <c r="G42" s="1167"/>
      <c r="H42" s="1168"/>
      <c r="I42" s="336" t="s">
        <v>511</v>
      </c>
      <c r="J42" s="337">
        <v>15</v>
      </c>
      <c r="K42" s="337">
        <v>33</v>
      </c>
      <c r="L42" s="337">
        <v>56</v>
      </c>
      <c r="M42" s="338">
        <v>42</v>
      </c>
    </row>
    <row r="43" spans="2:13" ht="27.75" customHeight="1" x14ac:dyDescent="0.15">
      <c r="B43" s="1163"/>
      <c r="C43" s="1164"/>
      <c r="D43" s="101"/>
      <c r="E43" s="1167" t="s">
        <v>33</v>
      </c>
      <c r="F43" s="1167"/>
      <c r="G43" s="1167"/>
      <c r="H43" s="1168"/>
      <c r="I43" s="336" t="s">
        <v>511</v>
      </c>
      <c r="J43" s="337" t="s">
        <v>511</v>
      </c>
      <c r="K43" s="337" t="s">
        <v>511</v>
      </c>
      <c r="L43" s="337" t="s">
        <v>511</v>
      </c>
      <c r="M43" s="338" t="s">
        <v>511</v>
      </c>
    </row>
    <row r="44" spans="2:13" ht="27.75" customHeight="1" x14ac:dyDescent="0.15">
      <c r="B44" s="1163"/>
      <c r="C44" s="1164"/>
      <c r="D44" s="101"/>
      <c r="E44" s="1167" t="s">
        <v>34</v>
      </c>
      <c r="F44" s="1167"/>
      <c r="G44" s="1167"/>
      <c r="H44" s="1168"/>
      <c r="I44" s="336">
        <v>147</v>
      </c>
      <c r="J44" s="337">
        <v>144</v>
      </c>
      <c r="K44" s="337">
        <v>202</v>
      </c>
      <c r="L44" s="337">
        <v>302</v>
      </c>
      <c r="M44" s="338">
        <v>254</v>
      </c>
    </row>
    <row r="45" spans="2:13" ht="27.75" customHeight="1" x14ac:dyDescent="0.15">
      <c r="B45" s="1163"/>
      <c r="C45" s="1164"/>
      <c r="D45" s="101"/>
      <c r="E45" s="1167" t="s">
        <v>35</v>
      </c>
      <c r="F45" s="1167"/>
      <c r="G45" s="1167"/>
      <c r="H45" s="1168"/>
      <c r="I45" s="336">
        <v>385</v>
      </c>
      <c r="J45" s="337">
        <v>345</v>
      </c>
      <c r="K45" s="337">
        <v>326</v>
      </c>
      <c r="L45" s="337">
        <v>348</v>
      </c>
      <c r="M45" s="338">
        <v>296</v>
      </c>
    </row>
    <row r="46" spans="2:13" ht="27.75" customHeight="1" x14ac:dyDescent="0.15">
      <c r="B46" s="1163"/>
      <c r="C46" s="1164"/>
      <c r="D46" s="102"/>
      <c r="E46" s="1167" t="s">
        <v>36</v>
      </c>
      <c r="F46" s="1167"/>
      <c r="G46" s="1167"/>
      <c r="H46" s="1168"/>
      <c r="I46" s="336" t="s">
        <v>511</v>
      </c>
      <c r="J46" s="337" t="s">
        <v>511</v>
      </c>
      <c r="K46" s="337" t="s">
        <v>511</v>
      </c>
      <c r="L46" s="337" t="s">
        <v>511</v>
      </c>
      <c r="M46" s="338" t="s">
        <v>511</v>
      </c>
    </row>
    <row r="47" spans="2:13" ht="27.75" customHeight="1" x14ac:dyDescent="0.15">
      <c r="B47" s="1163"/>
      <c r="C47" s="1164"/>
      <c r="D47" s="103"/>
      <c r="E47" s="1177" t="s">
        <v>37</v>
      </c>
      <c r="F47" s="1178"/>
      <c r="G47" s="1178"/>
      <c r="H47" s="1179"/>
      <c r="I47" s="336" t="s">
        <v>511</v>
      </c>
      <c r="J47" s="337" t="s">
        <v>511</v>
      </c>
      <c r="K47" s="337" t="s">
        <v>511</v>
      </c>
      <c r="L47" s="337" t="s">
        <v>511</v>
      </c>
      <c r="M47" s="338" t="s">
        <v>511</v>
      </c>
    </row>
    <row r="48" spans="2:13" ht="27.75" customHeight="1" x14ac:dyDescent="0.15">
      <c r="B48" s="1163"/>
      <c r="C48" s="1164"/>
      <c r="D48" s="101"/>
      <c r="E48" s="1167" t="s">
        <v>38</v>
      </c>
      <c r="F48" s="1167"/>
      <c r="G48" s="1167"/>
      <c r="H48" s="1168"/>
      <c r="I48" s="336" t="s">
        <v>511</v>
      </c>
      <c r="J48" s="337" t="s">
        <v>511</v>
      </c>
      <c r="K48" s="337" t="s">
        <v>511</v>
      </c>
      <c r="L48" s="337" t="s">
        <v>511</v>
      </c>
      <c r="M48" s="338" t="s">
        <v>511</v>
      </c>
    </row>
    <row r="49" spans="2:13" ht="27.75" customHeight="1" x14ac:dyDescent="0.15">
      <c r="B49" s="1165"/>
      <c r="C49" s="1166"/>
      <c r="D49" s="101"/>
      <c r="E49" s="1167" t="s">
        <v>39</v>
      </c>
      <c r="F49" s="1167"/>
      <c r="G49" s="1167"/>
      <c r="H49" s="1168"/>
      <c r="I49" s="336" t="s">
        <v>511</v>
      </c>
      <c r="J49" s="337" t="s">
        <v>511</v>
      </c>
      <c r="K49" s="337" t="s">
        <v>511</v>
      </c>
      <c r="L49" s="337" t="s">
        <v>511</v>
      </c>
      <c r="M49" s="338" t="s">
        <v>511</v>
      </c>
    </row>
    <row r="50" spans="2:13" ht="27.75" customHeight="1" x14ac:dyDescent="0.15">
      <c r="B50" s="1161" t="s">
        <v>40</v>
      </c>
      <c r="C50" s="1162"/>
      <c r="D50" s="104"/>
      <c r="E50" s="1167" t="s">
        <v>41</v>
      </c>
      <c r="F50" s="1167"/>
      <c r="G50" s="1167"/>
      <c r="H50" s="1168"/>
      <c r="I50" s="336">
        <v>2032</v>
      </c>
      <c r="J50" s="337">
        <v>2002</v>
      </c>
      <c r="K50" s="337">
        <v>2112</v>
      </c>
      <c r="L50" s="337">
        <v>1883</v>
      </c>
      <c r="M50" s="338">
        <v>2112</v>
      </c>
    </row>
    <row r="51" spans="2:13" ht="27.75" customHeight="1" x14ac:dyDescent="0.15">
      <c r="B51" s="1163"/>
      <c r="C51" s="1164"/>
      <c r="D51" s="101"/>
      <c r="E51" s="1167" t="s">
        <v>42</v>
      </c>
      <c r="F51" s="1167"/>
      <c r="G51" s="1167"/>
      <c r="H51" s="1168"/>
      <c r="I51" s="336">
        <v>807</v>
      </c>
      <c r="J51" s="337">
        <v>755</v>
      </c>
      <c r="K51" s="337">
        <v>666</v>
      </c>
      <c r="L51" s="337">
        <v>598</v>
      </c>
      <c r="M51" s="338">
        <v>555</v>
      </c>
    </row>
    <row r="52" spans="2:13" ht="27.75" customHeight="1" x14ac:dyDescent="0.15">
      <c r="B52" s="1165"/>
      <c r="C52" s="1166"/>
      <c r="D52" s="101"/>
      <c r="E52" s="1167" t="s">
        <v>43</v>
      </c>
      <c r="F52" s="1167"/>
      <c r="G52" s="1167"/>
      <c r="H52" s="1168"/>
      <c r="I52" s="336">
        <v>1928</v>
      </c>
      <c r="J52" s="337">
        <v>1872</v>
      </c>
      <c r="K52" s="337">
        <v>1851</v>
      </c>
      <c r="L52" s="337">
        <v>2646</v>
      </c>
      <c r="M52" s="338">
        <v>2631</v>
      </c>
    </row>
    <row r="53" spans="2:13" ht="27.75" customHeight="1" thickBot="1" x14ac:dyDescent="0.2">
      <c r="B53" s="1169" t="s">
        <v>44</v>
      </c>
      <c r="C53" s="1170"/>
      <c r="D53" s="105"/>
      <c r="E53" s="1171" t="s">
        <v>45</v>
      </c>
      <c r="F53" s="1171"/>
      <c r="G53" s="1171"/>
      <c r="H53" s="1172"/>
      <c r="I53" s="339">
        <v>-1758</v>
      </c>
      <c r="J53" s="340">
        <v>-1849</v>
      </c>
      <c r="K53" s="340">
        <v>-1859</v>
      </c>
      <c r="L53" s="340">
        <v>-1147</v>
      </c>
      <c r="M53" s="341">
        <v>-1358</v>
      </c>
    </row>
    <row r="54" spans="2:13" ht="27.75" customHeight="1" x14ac:dyDescent="0.15">
      <c r="B54" s="106" t="s">
        <v>46</v>
      </c>
      <c r="C54" s="107"/>
      <c r="D54" s="107"/>
      <c r="E54" s="108"/>
      <c r="F54" s="108"/>
      <c r="G54" s="108"/>
      <c r="H54" s="108"/>
      <c r="I54" s="109"/>
      <c r="J54" s="109"/>
      <c r="K54" s="109"/>
      <c r="L54" s="109"/>
      <c r="M54" s="109"/>
    </row>
    <row r="55" spans="2:13" x14ac:dyDescent="0.15"/>
    <row r="56" spans="2:13" ht="13.5" hidden="1" customHeight="1" x14ac:dyDescent="0.15"/>
    <row r="57" spans="2:13" ht="13.5" hidden="1" customHeight="1" x14ac:dyDescent="0.15"/>
    <row r="58" spans="2:13" ht="13.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sheetData>
  <sheetProtection algorithmName="SHA-512" hashValue="W9595M7jYAJ1qgoluD5sRnqF4wur0peXIjjpWaVBOpXhQzEF10pMGndjfnB5x7O0zodjy7T2UZuuRHmujV3C4w==" saltValue="Gd1Y4ZGokByzF1KbyFE6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80"/>
  <sheetViews>
    <sheetView showGridLines="0" zoomScale="70" zoomScaleNormal="70" zoomScaleSheetLayoutView="100" workbookViewId="0">
      <selection activeCell="J6" sqref="J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555</v>
      </c>
      <c r="G54" s="114" t="s">
        <v>556</v>
      </c>
      <c r="H54" s="115" t="s">
        <v>557</v>
      </c>
    </row>
    <row r="55" spans="2:8" ht="52.5" customHeight="1" x14ac:dyDescent="0.15">
      <c r="B55" s="116"/>
      <c r="C55" s="1188" t="s">
        <v>48</v>
      </c>
      <c r="D55" s="1188"/>
      <c r="E55" s="1189"/>
      <c r="F55" s="117">
        <v>646</v>
      </c>
      <c r="G55" s="117">
        <v>647</v>
      </c>
      <c r="H55" s="118">
        <v>648</v>
      </c>
    </row>
    <row r="56" spans="2:8" ht="52.5" customHeight="1" x14ac:dyDescent="0.15">
      <c r="B56" s="119"/>
      <c r="C56" s="1190" t="s">
        <v>49</v>
      </c>
      <c r="D56" s="1190"/>
      <c r="E56" s="1191"/>
      <c r="F56" s="120">
        <v>391</v>
      </c>
      <c r="G56" s="120">
        <v>391</v>
      </c>
      <c r="H56" s="121">
        <v>412</v>
      </c>
    </row>
    <row r="57" spans="2:8" ht="53.25" customHeight="1" x14ac:dyDescent="0.15">
      <c r="B57" s="119"/>
      <c r="C57" s="1192" t="s">
        <v>50</v>
      </c>
      <c r="D57" s="1192"/>
      <c r="E57" s="1193"/>
      <c r="F57" s="122">
        <v>985</v>
      </c>
      <c r="G57" s="122">
        <v>723</v>
      </c>
      <c r="H57" s="123">
        <v>906</v>
      </c>
    </row>
    <row r="58" spans="2:8" ht="45.75" customHeight="1" x14ac:dyDescent="0.15">
      <c r="B58" s="124"/>
      <c r="C58" s="1180" t="s">
        <v>573</v>
      </c>
      <c r="D58" s="1181"/>
      <c r="E58" s="1182"/>
      <c r="F58" s="125">
        <v>237</v>
      </c>
      <c r="G58" s="125">
        <v>252</v>
      </c>
      <c r="H58" s="126">
        <v>276</v>
      </c>
    </row>
    <row r="59" spans="2:8" ht="45.75" customHeight="1" x14ac:dyDescent="0.15">
      <c r="B59" s="124"/>
      <c r="C59" s="1180" t="s">
        <v>574</v>
      </c>
      <c r="D59" s="1181"/>
      <c r="E59" s="1182"/>
      <c r="F59" s="125">
        <v>487</v>
      </c>
      <c r="G59" s="125">
        <v>192</v>
      </c>
      <c r="H59" s="126">
        <v>271</v>
      </c>
    </row>
    <row r="60" spans="2:8" ht="45.75" customHeight="1" x14ac:dyDescent="0.15">
      <c r="B60" s="124"/>
      <c r="C60" s="1180" t="s">
        <v>575</v>
      </c>
      <c r="D60" s="1181"/>
      <c r="E60" s="1182"/>
      <c r="F60" s="125">
        <v>218</v>
      </c>
      <c r="G60" s="125">
        <v>218</v>
      </c>
      <c r="H60" s="126">
        <v>218</v>
      </c>
    </row>
    <row r="61" spans="2:8" ht="45.75" customHeight="1" x14ac:dyDescent="0.15">
      <c r="B61" s="124"/>
      <c r="C61" s="1180" t="s">
        <v>576</v>
      </c>
      <c r="D61" s="1181"/>
      <c r="E61" s="1182"/>
      <c r="F61" s="125">
        <v>42</v>
      </c>
      <c r="G61" s="125">
        <v>57</v>
      </c>
      <c r="H61" s="126">
        <v>123</v>
      </c>
    </row>
    <row r="62" spans="2:8" ht="45.75" customHeight="1" thickBot="1" x14ac:dyDescent="0.2">
      <c r="B62" s="127"/>
      <c r="C62" s="1183" t="s">
        <v>578</v>
      </c>
      <c r="D62" s="1184"/>
      <c r="E62" s="1185"/>
      <c r="F62" s="128" t="s">
        <v>577</v>
      </c>
      <c r="G62" s="128" t="s">
        <v>577</v>
      </c>
      <c r="H62" s="129">
        <v>10</v>
      </c>
    </row>
    <row r="63" spans="2:8" ht="52.5" customHeight="1" thickBot="1" x14ac:dyDescent="0.2">
      <c r="B63" s="130"/>
      <c r="C63" s="1186" t="s">
        <v>51</v>
      </c>
      <c r="D63" s="1186"/>
      <c r="E63" s="1187"/>
      <c r="F63" s="131">
        <v>2022</v>
      </c>
      <c r="G63" s="131">
        <v>1761</v>
      </c>
      <c r="H63" s="132">
        <v>1966</v>
      </c>
    </row>
    <row r="64" spans="2:8"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sheetData>
  <sheetProtection algorithmName="SHA-512" hashValue="GIZ80aI1PMwxZshFe+6wAi2FfFAgIauF9csbQaudSH3nZsOYGLwhYIk1l0k9P9C/v/3MVgQ8EU9/9tsGQWhnDg==" saltValue="CNPUhaLqu6iFI41Of0FY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749E3-E612-491D-A4FC-384514BC0C1C}">
  <sheetPr>
    <pageSetUpPr fitToPage="1"/>
  </sheetPr>
  <dimension ref="A1:DE85"/>
  <sheetViews>
    <sheetView showGridLines="0" zoomScale="85" zoomScaleNormal="85" zoomScaleSheetLayoutView="55" workbookViewId="0">
      <selection activeCell="CL14" sqref="CL14"/>
    </sheetView>
  </sheetViews>
  <sheetFormatPr defaultColWidth="0" defaultRowHeight="13.5" customHeight="1" zeroHeight="1" x14ac:dyDescent="0.15"/>
  <cols>
    <col min="1" max="1" width="6.375" style="246" customWidth="1"/>
    <col min="2" max="107" width="2.5" style="246" customWidth="1"/>
    <col min="108" max="108" width="6.125" style="252" customWidth="1"/>
    <col min="109" max="109" width="5.875" style="250" customWidth="1"/>
    <col min="110" max="16384" width="8.625" style="246" hidden="1"/>
  </cols>
  <sheetData>
    <row r="1" spans="1:109" ht="42.75" customHeight="1" x14ac:dyDescent="0.15">
      <c r="A1" s="1194"/>
      <c r="B1" s="1195"/>
      <c r="DD1" s="246"/>
      <c r="DE1" s="246"/>
    </row>
    <row r="2" spans="1:109" ht="25.5" customHeight="1" x14ac:dyDescent="0.15">
      <c r="A2" s="1196"/>
      <c r="C2" s="1196"/>
      <c r="O2" s="1196"/>
      <c r="P2" s="1196"/>
      <c r="Q2" s="1196"/>
      <c r="R2" s="1196"/>
      <c r="S2" s="1196"/>
      <c r="T2" s="1196"/>
      <c r="U2" s="1196"/>
      <c r="V2" s="1196"/>
      <c r="W2" s="1196"/>
      <c r="X2" s="1196"/>
      <c r="Y2" s="1196"/>
      <c r="Z2" s="1196"/>
      <c r="AA2" s="1196"/>
      <c r="AB2" s="1196"/>
      <c r="AC2" s="1196"/>
      <c r="AD2" s="1196"/>
      <c r="AE2" s="1196"/>
      <c r="AF2" s="1196"/>
      <c r="AG2" s="1196"/>
      <c r="AH2" s="1196"/>
      <c r="AI2" s="1196"/>
      <c r="AU2" s="1196"/>
      <c r="BG2" s="1196"/>
      <c r="BS2" s="1196"/>
      <c r="CE2" s="1196"/>
      <c r="CQ2" s="1196"/>
      <c r="DD2" s="246"/>
      <c r="DE2" s="246"/>
    </row>
    <row r="3" spans="1:109" ht="25.5" customHeight="1" x14ac:dyDescent="0.15">
      <c r="A3" s="1196"/>
      <c r="C3" s="1196"/>
      <c r="O3" s="1196"/>
      <c r="P3" s="1196"/>
      <c r="Q3" s="1196"/>
      <c r="R3" s="1196"/>
      <c r="S3" s="1196"/>
      <c r="T3" s="1196"/>
      <c r="U3" s="1196"/>
      <c r="V3" s="1196"/>
      <c r="W3" s="1196"/>
      <c r="X3" s="1196"/>
      <c r="Y3" s="1196"/>
      <c r="Z3" s="1196"/>
      <c r="AA3" s="1196"/>
      <c r="AB3" s="1196"/>
      <c r="AC3" s="1196"/>
      <c r="AD3" s="1196"/>
      <c r="AE3" s="1196"/>
      <c r="AF3" s="1196"/>
      <c r="AG3" s="1196"/>
      <c r="AH3" s="1196"/>
      <c r="AI3" s="1196"/>
      <c r="AU3" s="1196"/>
      <c r="BG3" s="1196"/>
      <c r="BS3" s="1196"/>
      <c r="CE3" s="1196"/>
      <c r="CQ3" s="1196"/>
      <c r="DD3" s="246"/>
      <c r="DE3" s="246"/>
    </row>
    <row r="4" spans="1:109" s="244" customFormat="1" x14ac:dyDescent="0.15">
      <c r="A4" s="1196"/>
      <c r="B4" s="1196"/>
      <c r="C4" s="1196"/>
      <c r="D4" s="1196"/>
      <c r="E4" s="1196"/>
      <c r="F4" s="1196"/>
      <c r="G4" s="1196"/>
      <c r="H4" s="1196"/>
      <c r="I4" s="1196"/>
      <c r="J4" s="1196"/>
      <c r="K4" s="1196"/>
      <c r="L4" s="1196"/>
      <c r="M4" s="1196"/>
      <c r="N4" s="1196"/>
      <c r="O4" s="1196"/>
      <c r="P4" s="1196"/>
      <c r="Q4" s="1196"/>
      <c r="R4" s="1196"/>
      <c r="S4" s="1196"/>
      <c r="T4" s="1196"/>
      <c r="U4" s="1196"/>
      <c r="V4" s="1196"/>
      <c r="W4" s="1196"/>
      <c r="X4" s="1196"/>
      <c r="Y4" s="1196"/>
      <c r="Z4" s="1196"/>
      <c r="AA4" s="1196"/>
      <c r="AB4" s="1196"/>
      <c r="AC4" s="1196"/>
      <c r="AD4" s="1196"/>
      <c r="AE4" s="1196"/>
      <c r="AF4" s="1196"/>
      <c r="AG4" s="1196"/>
      <c r="AH4" s="1196"/>
      <c r="AI4" s="1196"/>
      <c r="AJ4" s="1196"/>
      <c r="AK4" s="1196"/>
      <c r="AL4" s="1196"/>
      <c r="AM4" s="1196"/>
      <c r="AN4" s="1196"/>
      <c r="AO4" s="1196"/>
      <c r="AP4" s="1196"/>
      <c r="AQ4" s="1196"/>
      <c r="AR4" s="1196"/>
      <c r="AS4" s="1196"/>
      <c r="AT4" s="1196"/>
      <c r="AU4" s="1196"/>
      <c r="AV4" s="1196"/>
      <c r="AW4" s="1196"/>
      <c r="AX4" s="1196"/>
      <c r="AY4" s="1196"/>
      <c r="AZ4" s="1196"/>
      <c r="BA4" s="1196"/>
      <c r="BB4" s="1196"/>
      <c r="BC4" s="1196"/>
      <c r="BD4" s="1196"/>
      <c r="BE4" s="1196"/>
      <c r="BF4" s="1196"/>
      <c r="BG4" s="1196"/>
      <c r="BH4" s="1196"/>
      <c r="BI4" s="1196"/>
      <c r="BJ4" s="1196"/>
      <c r="BK4" s="1196"/>
      <c r="BL4" s="1196"/>
      <c r="BM4" s="1196"/>
      <c r="BN4" s="1196"/>
      <c r="BO4" s="1196"/>
      <c r="BP4" s="1196"/>
      <c r="BQ4" s="1196"/>
      <c r="BR4" s="1196"/>
      <c r="BS4" s="1196"/>
      <c r="BT4" s="1196"/>
      <c r="BU4" s="1196"/>
      <c r="BV4" s="1196"/>
      <c r="BW4" s="1196"/>
      <c r="BX4" s="1196"/>
      <c r="BY4" s="1196"/>
      <c r="BZ4" s="1196"/>
      <c r="CA4" s="1196"/>
      <c r="CB4" s="1196"/>
      <c r="CC4" s="1196"/>
      <c r="CD4" s="1196"/>
      <c r="CE4" s="1196"/>
      <c r="CF4" s="1196"/>
      <c r="CG4" s="1196"/>
      <c r="CH4" s="1196"/>
      <c r="CI4" s="1196"/>
      <c r="CJ4" s="1196"/>
      <c r="CK4" s="1196"/>
      <c r="CL4" s="1196"/>
      <c r="CM4" s="1196"/>
      <c r="CN4" s="1196"/>
      <c r="CO4" s="1196"/>
      <c r="CP4" s="1196"/>
      <c r="CQ4" s="1196"/>
      <c r="CR4" s="1196"/>
      <c r="CS4" s="1196"/>
      <c r="CT4" s="1196"/>
      <c r="CU4" s="1196"/>
      <c r="CV4" s="1196"/>
      <c r="CW4" s="1196"/>
      <c r="CX4" s="1196"/>
      <c r="CY4" s="1196"/>
      <c r="CZ4" s="1196"/>
      <c r="DA4" s="1196"/>
      <c r="DB4" s="1196"/>
      <c r="DC4" s="1196"/>
      <c r="DD4" s="1196"/>
      <c r="DE4" s="1196"/>
    </row>
    <row r="5" spans="1:109" s="244" customFormat="1" x14ac:dyDescent="0.15">
      <c r="A5" s="1196"/>
      <c r="B5" s="1196"/>
      <c r="C5" s="1196"/>
      <c r="D5" s="1196"/>
      <c r="E5" s="1196"/>
      <c r="F5" s="1196"/>
      <c r="G5" s="1196"/>
      <c r="H5" s="1196"/>
      <c r="I5" s="1196"/>
      <c r="J5" s="1196"/>
      <c r="K5" s="1196"/>
      <c r="L5" s="1196"/>
      <c r="M5" s="1196"/>
      <c r="N5" s="1196"/>
      <c r="O5" s="1196"/>
      <c r="P5" s="1196"/>
      <c r="Q5" s="1196"/>
      <c r="R5" s="1196"/>
      <c r="S5" s="1196"/>
      <c r="T5" s="1196"/>
      <c r="U5" s="1196"/>
      <c r="V5" s="1196"/>
      <c r="W5" s="1196"/>
      <c r="X5" s="1196"/>
      <c r="Y5" s="1196"/>
      <c r="Z5" s="1196"/>
      <c r="AA5" s="1196"/>
      <c r="AB5" s="1196"/>
      <c r="AC5" s="1196"/>
      <c r="AD5" s="1196"/>
      <c r="AE5" s="1196"/>
      <c r="AF5" s="1196"/>
      <c r="AG5" s="1196"/>
      <c r="AH5" s="1196"/>
      <c r="AI5" s="1196"/>
      <c r="AJ5" s="1196"/>
      <c r="AK5" s="1196"/>
      <c r="AL5" s="1196"/>
      <c r="AM5" s="1196"/>
      <c r="AN5" s="1196"/>
      <c r="AO5" s="1196"/>
      <c r="AP5" s="1196"/>
      <c r="AQ5" s="1196"/>
      <c r="AR5" s="1196"/>
      <c r="AS5" s="1196"/>
      <c r="AT5" s="1196"/>
      <c r="AU5" s="1196"/>
      <c r="AV5" s="1196"/>
      <c r="AW5" s="1196"/>
      <c r="AX5" s="1196"/>
      <c r="AY5" s="1196"/>
      <c r="AZ5" s="1196"/>
      <c r="BA5" s="1196"/>
      <c r="BB5" s="1196"/>
      <c r="BC5" s="1196"/>
      <c r="BD5" s="1196"/>
      <c r="BE5" s="1196"/>
      <c r="BF5" s="1196"/>
      <c r="BG5" s="1196"/>
      <c r="BH5" s="1196"/>
      <c r="BI5" s="1196"/>
      <c r="BJ5" s="1196"/>
      <c r="BK5" s="1196"/>
      <c r="BL5" s="1196"/>
      <c r="BM5" s="1196"/>
      <c r="BN5" s="1196"/>
      <c r="BO5" s="1196"/>
      <c r="BP5" s="1196"/>
      <c r="BQ5" s="1196"/>
      <c r="BR5" s="1196"/>
      <c r="BS5" s="1196"/>
      <c r="BT5" s="1196"/>
      <c r="BU5" s="1196"/>
      <c r="BV5" s="1196"/>
      <c r="BW5" s="1196"/>
      <c r="BX5" s="1196"/>
      <c r="BY5" s="1196"/>
      <c r="BZ5" s="1196"/>
      <c r="CA5" s="1196"/>
      <c r="CB5" s="1196"/>
      <c r="CC5" s="1196"/>
      <c r="CD5" s="1196"/>
      <c r="CE5" s="1196"/>
      <c r="CF5" s="1196"/>
      <c r="CG5" s="1196"/>
      <c r="CH5" s="1196"/>
      <c r="CI5" s="1196"/>
      <c r="CJ5" s="1196"/>
      <c r="CK5" s="1196"/>
      <c r="CL5" s="1196"/>
      <c r="CM5" s="1196"/>
      <c r="CN5" s="1196"/>
      <c r="CO5" s="1196"/>
      <c r="CP5" s="1196"/>
      <c r="CQ5" s="1196"/>
      <c r="CR5" s="1196"/>
      <c r="CS5" s="1196"/>
      <c r="CT5" s="1196"/>
      <c r="CU5" s="1196"/>
      <c r="CV5" s="1196"/>
      <c r="CW5" s="1196"/>
      <c r="CX5" s="1196"/>
      <c r="CY5" s="1196"/>
      <c r="CZ5" s="1196"/>
      <c r="DA5" s="1196"/>
      <c r="DB5" s="1196"/>
      <c r="DC5" s="1196"/>
      <c r="DD5" s="1196"/>
      <c r="DE5" s="1196"/>
    </row>
    <row r="6" spans="1:109" s="244" customFormat="1" x14ac:dyDescent="0.15">
      <c r="A6" s="1196"/>
      <c r="B6" s="1196"/>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c r="AD6" s="1196"/>
      <c r="AE6" s="1196"/>
      <c r="AF6" s="1196"/>
      <c r="AG6" s="1196"/>
      <c r="AH6" s="1196"/>
      <c r="AI6" s="1196"/>
      <c r="AJ6" s="1196"/>
      <c r="AK6" s="1196"/>
      <c r="AL6" s="1196"/>
      <c r="AM6" s="1196"/>
      <c r="AN6" s="1196"/>
      <c r="AO6" s="1196"/>
      <c r="AP6" s="1196"/>
      <c r="AQ6" s="1196"/>
      <c r="AR6" s="1196"/>
      <c r="AS6" s="1196"/>
      <c r="AT6" s="1196"/>
      <c r="AU6" s="1196"/>
      <c r="AV6" s="1196"/>
      <c r="AW6" s="1196"/>
      <c r="AX6" s="1196"/>
      <c r="AY6" s="1196"/>
      <c r="AZ6" s="1196"/>
      <c r="BA6" s="1196"/>
      <c r="BB6" s="1196"/>
      <c r="BC6" s="1196"/>
      <c r="BD6" s="1196"/>
      <c r="BE6" s="1196"/>
      <c r="BF6" s="1196"/>
      <c r="BG6" s="1196"/>
      <c r="BH6" s="1196"/>
      <c r="BI6" s="1196"/>
      <c r="BJ6" s="1196"/>
      <c r="BK6" s="1196"/>
      <c r="BL6" s="1196"/>
      <c r="BM6" s="1196"/>
      <c r="BN6" s="1196"/>
      <c r="BO6" s="1196"/>
      <c r="BP6" s="1196"/>
      <c r="BQ6" s="1196"/>
      <c r="BR6" s="1196"/>
      <c r="BS6" s="1196"/>
      <c r="BT6" s="1196"/>
      <c r="BU6" s="1196"/>
      <c r="BV6" s="1196"/>
      <c r="BW6" s="1196"/>
      <c r="BX6" s="1196"/>
      <c r="BY6" s="1196"/>
      <c r="BZ6" s="1196"/>
      <c r="CA6" s="1196"/>
      <c r="CB6" s="1196"/>
      <c r="CC6" s="1196"/>
      <c r="CD6" s="1196"/>
      <c r="CE6" s="1196"/>
      <c r="CF6" s="1196"/>
      <c r="CG6" s="1196"/>
      <c r="CH6" s="1196"/>
      <c r="CI6" s="1196"/>
      <c r="CJ6" s="1196"/>
      <c r="CK6" s="1196"/>
      <c r="CL6" s="1196"/>
      <c r="CM6" s="1196"/>
      <c r="CN6" s="1196"/>
      <c r="CO6" s="1196"/>
      <c r="CP6" s="1196"/>
      <c r="CQ6" s="1196"/>
      <c r="CR6" s="1196"/>
      <c r="CS6" s="1196"/>
      <c r="CT6" s="1196"/>
      <c r="CU6" s="1196"/>
      <c r="CV6" s="1196"/>
      <c r="CW6" s="1196"/>
      <c r="CX6" s="1196"/>
      <c r="CY6" s="1196"/>
      <c r="CZ6" s="1196"/>
      <c r="DA6" s="1196"/>
      <c r="DB6" s="1196"/>
      <c r="DC6" s="1196"/>
      <c r="DD6" s="1196"/>
      <c r="DE6" s="1196"/>
    </row>
    <row r="7" spans="1:109" s="244" customFormat="1" x14ac:dyDescent="0.15">
      <c r="A7" s="1196"/>
      <c r="B7" s="1196"/>
      <c r="C7" s="1196"/>
      <c r="D7" s="1196"/>
      <c r="E7" s="1196"/>
      <c r="F7" s="1196"/>
      <c r="G7" s="1196"/>
      <c r="H7" s="1196"/>
      <c r="I7" s="1196"/>
      <c r="J7" s="1196"/>
      <c r="K7" s="1196"/>
      <c r="L7" s="1196"/>
      <c r="M7" s="1196"/>
      <c r="N7" s="1196"/>
      <c r="O7" s="1196"/>
      <c r="P7" s="1196"/>
      <c r="Q7" s="1196"/>
      <c r="R7" s="1196"/>
      <c r="S7" s="1196"/>
      <c r="T7" s="1196"/>
      <c r="U7" s="1196"/>
      <c r="V7" s="1196"/>
      <c r="W7" s="1196"/>
      <c r="X7" s="1196"/>
      <c r="Y7" s="1196"/>
      <c r="Z7" s="1196"/>
      <c r="AA7" s="1196"/>
      <c r="AB7" s="1196"/>
      <c r="AC7" s="1196"/>
      <c r="AD7" s="1196"/>
      <c r="AE7" s="1196"/>
      <c r="AF7" s="1196"/>
      <c r="AG7" s="1196"/>
      <c r="AH7" s="1196"/>
      <c r="AI7" s="1196"/>
      <c r="AJ7" s="1196"/>
      <c r="AK7" s="1196"/>
      <c r="AL7" s="1196"/>
      <c r="AM7" s="1196"/>
      <c r="AN7" s="1196"/>
      <c r="AO7" s="1196"/>
      <c r="AP7" s="1196"/>
      <c r="AQ7" s="1196"/>
      <c r="AR7" s="1196"/>
      <c r="AS7" s="1196"/>
      <c r="AT7" s="1196"/>
      <c r="AU7" s="1196"/>
      <c r="AV7" s="1196"/>
      <c r="AW7" s="1196"/>
      <c r="AX7" s="1196"/>
      <c r="AY7" s="1196"/>
      <c r="AZ7" s="1196"/>
      <c r="BA7" s="1196"/>
      <c r="BB7" s="1196"/>
      <c r="BC7" s="1196"/>
      <c r="BD7" s="1196"/>
      <c r="BE7" s="1196"/>
      <c r="BF7" s="1196"/>
      <c r="BG7" s="1196"/>
      <c r="BH7" s="1196"/>
      <c r="BI7" s="1196"/>
      <c r="BJ7" s="1196"/>
      <c r="BK7" s="1196"/>
      <c r="BL7" s="1196"/>
      <c r="BM7" s="1196"/>
      <c r="BN7" s="1196"/>
      <c r="BO7" s="1196"/>
      <c r="BP7" s="1196"/>
      <c r="BQ7" s="1196"/>
      <c r="BR7" s="1196"/>
      <c r="BS7" s="1196"/>
      <c r="BT7" s="1196"/>
      <c r="BU7" s="1196"/>
      <c r="BV7" s="1196"/>
      <c r="BW7" s="1196"/>
      <c r="BX7" s="1196"/>
      <c r="BY7" s="1196"/>
      <c r="BZ7" s="1196"/>
      <c r="CA7" s="1196"/>
      <c r="CB7" s="1196"/>
      <c r="CC7" s="1196"/>
      <c r="CD7" s="1196"/>
      <c r="CE7" s="1196"/>
      <c r="CF7" s="1196"/>
      <c r="CG7" s="1196"/>
      <c r="CH7" s="1196"/>
      <c r="CI7" s="1196"/>
      <c r="CJ7" s="1196"/>
      <c r="CK7" s="1196"/>
      <c r="CL7" s="1196"/>
      <c r="CM7" s="1196"/>
      <c r="CN7" s="1196"/>
      <c r="CO7" s="1196"/>
      <c r="CP7" s="1196"/>
      <c r="CQ7" s="1196"/>
      <c r="CR7" s="1196"/>
      <c r="CS7" s="1196"/>
      <c r="CT7" s="1196"/>
      <c r="CU7" s="1196"/>
      <c r="CV7" s="1196"/>
      <c r="CW7" s="1196"/>
      <c r="CX7" s="1196"/>
      <c r="CY7" s="1196"/>
      <c r="CZ7" s="1196"/>
      <c r="DA7" s="1196"/>
      <c r="DB7" s="1196"/>
      <c r="DC7" s="1196"/>
      <c r="DD7" s="1196"/>
      <c r="DE7" s="1196"/>
    </row>
    <row r="8" spans="1:109" s="244" customFormat="1" x14ac:dyDescent="0.15">
      <c r="A8" s="1196"/>
      <c r="B8" s="1196"/>
      <c r="C8" s="1196"/>
      <c r="D8" s="1196"/>
      <c r="E8" s="1196"/>
      <c r="F8" s="1196"/>
      <c r="G8" s="1196"/>
      <c r="H8" s="1196"/>
      <c r="I8" s="1196"/>
      <c r="J8" s="1196"/>
      <c r="K8" s="1196"/>
      <c r="L8" s="1196"/>
      <c r="M8" s="1196"/>
      <c r="N8" s="1196"/>
      <c r="O8" s="1196"/>
      <c r="P8" s="1196"/>
      <c r="Q8" s="1196"/>
      <c r="R8" s="1196"/>
      <c r="S8" s="1196"/>
      <c r="T8" s="1196"/>
      <c r="U8" s="1196"/>
      <c r="V8" s="1196"/>
      <c r="W8" s="1196"/>
      <c r="X8" s="1196"/>
      <c r="Y8" s="1196"/>
      <c r="Z8" s="1196"/>
      <c r="AA8" s="1196"/>
      <c r="AB8" s="1196"/>
      <c r="AC8" s="1196"/>
      <c r="AD8" s="1196"/>
      <c r="AE8" s="1196"/>
      <c r="AF8" s="1196"/>
      <c r="AG8" s="1196"/>
      <c r="AH8" s="1196"/>
      <c r="AI8" s="1196"/>
      <c r="AJ8" s="1196"/>
      <c r="AK8" s="1196"/>
      <c r="AL8" s="1196"/>
      <c r="AM8" s="1196"/>
      <c r="AN8" s="1196"/>
      <c r="AO8" s="1196"/>
      <c r="AP8" s="1196"/>
      <c r="AQ8" s="1196"/>
      <c r="AR8" s="1196"/>
      <c r="AS8" s="1196"/>
      <c r="AT8" s="1196"/>
      <c r="AU8" s="1196"/>
      <c r="AV8" s="1196"/>
      <c r="AW8" s="1196"/>
      <c r="AX8" s="1196"/>
      <c r="AY8" s="1196"/>
      <c r="AZ8" s="1196"/>
      <c r="BA8" s="1196"/>
      <c r="BB8" s="1196"/>
      <c r="BC8" s="1196"/>
      <c r="BD8" s="1196"/>
      <c r="BE8" s="1196"/>
      <c r="BF8" s="1196"/>
      <c r="BG8" s="1196"/>
      <c r="BH8" s="1196"/>
      <c r="BI8" s="1196"/>
      <c r="BJ8" s="1196"/>
      <c r="BK8" s="1196"/>
      <c r="BL8" s="1196"/>
      <c r="BM8" s="1196"/>
      <c r="BN8" s="1196"/>
      <c r="BO8" s="1196"/>
      <c r="BP8" s="1196"/>
      <c r="BQ8" s="1196"/>
      <c r="BR8" s="1196"/>
      <c r="BS8" s="1196"/>
      <c r="BT8" s="1196"/>
      <c r="BU8" s="1196"/>
      <c r="BV8" s="1196"/>
      <c r="BW8" s="1196"/>
      <c r="BX8" s="1196"/>
      <c r="BY8" s="1196"/>
      <c r="BZ8" s="1196"/>
      <c r="CA8" s="1196"/>
      <c r="CB8" s="1196"/>
      <c r="CC8" s="1196"/>
      <c r="CD8" s="1196"/>
      <c r="CE8" s="1196"/>
      <c r="CF8" s="1196"/>
      <c r="CG8" s="1196"/>
      <c r="CH8" s="1196"/>
      <c r="CI8" s="1196"/>
      <c r="CJ8" s="1196"/>
      <c r="CK8" s="1196"/>
      <c r="CL8" s="1196"/>
      <c r="CM8" s="1196"/>
      <c r="CN8" s="1196"/>
      <c r="CO8" s="1196"/>
      <c r="CP8" s="1196"/>
      <c r="CQ8" s="1196"/>
      <c r="CR8" s="1196"/>
      <c r="CS8" s="1196"/>
      <c r="CT8" s="1196"/>
      <c r="CU8" s="1196"/>
      <c r="CV8" s="1196"/>
      <c r="CW8" s="1196"/>
      <c r="CX8" s="1196"/>
      <c r="CY8" s="1196"/>
      <c r="CZ8" s="1196"/>
      <c r="DA8" s="1196"/>
      <c r="DB8" s="1196"/>
      <c r="DC8" s="1196"/>
      <c r="DD8" s="1196"/>
      <c r="DE8" s="1196"/>
    </row>
    <row r="9" spans="1:109" s="244" customFormat="1" x14ac:dyDescent="0.15">
      <c r="A9" s="1196"/>
      <c r="B9" s="1196"/>
      <c r="C9" s="1196"/>
      <c r="D9" s="1196"/>
      <c r="E9" s="1196"/>
      <c r="F9" s="1196"/>
      <c r="G9" s="1196"/>
      <c r="H9" s="1196"/>
      <c r="I9" s="1196"/>
      <c r="J9" s="1196"/>
      <c r="K9" s="1196"/>
      <c r="L9" s="1196"/>
      <c r="M9" s="1196"/>
      <c r="N9" s="1196"/>
      <c r="O9" s="1196"/>
      <c r="P9" s="1196"/>
      <c r="Q9" s="1196"/>
      <c r="R9" s="1196"/>
      <c r="S9" s="1196"/>
      <c r="T9" s="1196"/>
      <c r="U9" s="1196"/>
      <c r="V9" s="1196"/>
      <c r="W9" s="1196"/>
      <c r="X9" s="1196"/>
      <c r="Y9" s="1196"/>
      <c r="Z9" s="1196"/>
      <c r="AA9" s="1196"/>
      <c r="AB9" s="1196"/>
      <c r="AC9" s="1196"/>
      <c r="AD9" s="1196"/>
      <c r="AE9" s="1196"/>
      <c r="AF9" s="1196"/>
      <c r="AG9" s="1196"/>
      <c r="AH9" s="1196"/>
      <c r="AI9" s="1196"/>
      <c r="AJ9" s="1196"/>
      <c r="AK9" s="1196"/>
      <c r="AL9" s="1196"/>
      <c r="AM9" s="1196"/>
      <c r="AN9" s="1196"/>
      <c r="AO9" s="1196"/>
      <c r="AP9" s="1196"/>
      <c r="AQ9" s="1196"/>
      <c r="AR9" s="1196"/>
      <c r="AS9" s="1196"/>
      <c r="AT9" s="1196"/>
      <c r="AU9" s="1196"/>
      <c r="AV9" s="1196"/>
      <c r="AW9" s="1196"/>
      <c r="AX9" s="1196"/>
      <c r="AY9" s="1196"/>
      <c r="AZ9" s="1196"/>
      <c r="BA9" s="1196"/>
      <c r="BB9" s="1196"/>
      <c r="BC9" s="1196"/>
      <c r="BD9" s="1196"/>
      <c r="BE9" s="1196"/>
      <c r="BF9" s="1196"/>
      <c r="BG9" s="1196"/>
      <c r="BH9" s="1196"/>
      <c r="BI9" s="1196"/>
      <c r="BJ9" s="1196"/>
      <c r="BK9" s="1196"/>
      <c r="BL9" s="1196"/>
      <c r="BM9" s="1196"/>
      <c r="BN9" s="1196"/>
      <c r="BO9" s="1196"/>
      <c r="BP9" s="1196"/>
      <c r="BQ9" s="1196"/>
      <c r="BR9" s="1196"/>
      <c r="BS9" s="1196"/>
      <c r="BT9" s="1196"/>
      <c r="BU9" s="1196"/>
      <c r="BV9" s="1196"/>
      <c r="BW9" s="1196"/>
      <c r="BX9" s="1196"/>
      <c r="BY9" s="1196"/>
      <c r="BZ9" s="1196"/>
      <c r="CA9" s="1196"/>
      <c r="CB9" s="1196"/>
      <c r="CC9" s="1196"/>
      <c r="CD9" s="1196"/>
      <c r="CE9" s="1196"/>
      <c r="CF9" s="1196"/>
      <c r="CG9" s="1196"/>
      <c r="CH9" s="1196"/>
      <c r="CI9" s="1196"/>
      <c r="CJ9" s="1196"/>
      <c r="CK9" s="1196"/>
      <c r="CL9" s="1196"/>
      <c r="CM9" s="1196"/>
      <c r="CN9" s="1196"/>
      <c r="CO9" s="1196"/>
      <c r="CP9" s="1196"/>
      <c r="CQ9" s="1196"/>
      <c r="CR9" s="1196"/>
      <c r="CS9" s="1196"/>
      <c r="CT9" s="1196"/>
      <c r="CU9" s="1196"/>
      <c r="CV9" s="1196"/>
      <c r="CW9" s="1196"/>
      <c r="CX9" s="1196"/>
      <c r="CY9" s="1196"/>
      <c r="CZ9" s="1196"/>
      <c r="DA9" s="1196"/>
      <c r="DB9" s="1196"/>
      <c r="DC9" s="1196"/>
      <c r="DD9" s="1196"/>
      <c r="DE9" s="1196"/>
    </row>
    <row r="10" spans="1:109" s="244" customFormat="1" x14ac:dyDescent="0.15">
      <c r="A10" s="1196"/>
      <c r="B10" s="1196"/>
      <c r="C10" s="1196"/>
      <c r="D10" s="1196"/>
      <c r="E10" s="1196"/>
      <c r="F10" s="1196"/>
      <c r="G10" s="1196"/>
      <c r="H10" s="1196"/>
      <c r="I10" s="1196"/>
      <c r="J10" s="1196"/>
      <c r="K10" s="1196"/>
      <c r="L10" s="1196"/>
      <c r="M10" s="1196"/>
      <c r="N10" s="1196"/>
      <c r="O10" s="1196"/>
      <c r="P10" s="1196"/>
      <c r="Q10" s="1196"/>
      <c r="R10" s="1196"/>
      <c r="S10" s="1196"/>
      <c r="T10" s="1196"/>
      <c r="U10" s="1196"/>
      <c r="V10" s="1196"/>
      <c r="W10" s="1196"/>
      <c r="X10" s="1196"/>
      <c r="Y10" s="1196"/>
      <c r="Z10" s="1196"/>
      <c r="AA10" s="1196"/>
      <c r="AB10" s="1196"/>
      <c r="AC10" s="1196"/>
      <c r="AD10" s="1196"/>
      <c r="AE10" s="1196"/>
      <c r="AF10" s="1196"/>
      <c r="AG10" s="1196"/>
      <c r="AH10" s="1196"/>
      <c r="AI10" s="1196"/>
      <c r="AJ10" s="1196"/>
      <c r="AK10" s="1196"/>
      <c r="AL10" s="1196"/>
      <c r="AM10" s="1196"/>
      <c r="AN10" s="1196"/>
      <c r="AO10" s="1196"/>
      <c r="AP10" s="1196"/>
      <c r="AQ10" s="1196"/>
      <c r="AR10" s="1196"/>
      <c r="AS10" s="1196"/>
      <c r="AT10" s="1196"/>
      <c r="AU10" s="1196"/>
      <c r="AV10" s="1196"/>
      <c r="AW10" s="1196"/>
      <c r="AX10" s="1196"/>
      <c r="AY10" s="1196"/>
      <c r="AZ10" s="1196"/>
      <c r="BA10" s="1196"/>
      <c r="BB10" s="1196"/>
      <c r="BC10" s="1196"/>
      <c r="BD10" s="1196"/>
      <c r="BE10" s="1196"/>
      <c r="BF10" s="1196"/>
      <c r="BG10" s="1196"/>
      <c r="BH10" s="1196"/>
      <c r="BI10" s="1196"/>
      <c r="BJ10" s="1196"/>
      <c r="BK10" s="1196"/>
      <c r="BL10" s="1196"/>
      <c r="BM10" s="1196"/>
      <c r="BN10" s="1196"/>
      <c r="BO10" s="1196"/>
      <c r="BP10" s="1196"/>
      <c r="BQ10" s="1196"/>
      <c r="BR10" s="1196"/>
      <c r="BS10" s="1196"/>
      <c r="BT10" s="1196"/>
      <c r="BU10" s="1196"/>
      <c r="BV10" s="1196"/>
      <c r="BW10" s="1196"/>
      <c r="BX10" s="1196"/>
      <c r="BY10" s="1196"/>
      <c r="BZ10" s="1196"/>
      <c r="CA10" s="1196"/>
      <c r="CB10" s="1196"/>
      <c r="CC10" s="1196"/>
      <c r="CD10" s="1196"/>
      <c r="CE10" s="1196"/>
      <c r="CF10" s="1196"/>
      <c r="CG10" s="1196"/>
      <c r="CH10" s="1196"/>
      <c r="CI10" s="1196"/>
      <c r="CJ10" s="1196"/>
      <c r="CK10" s="1196"/>
      <c r="CL10" s="1196"/>
      <c r="CM10" s="1196"/>
      <c r="CN10" s="1196"/>
      <c r="CO10" s="1196"/>
      <c r="CP10" s="1196"/>
      <c r="CQ10" s="1196"/>
      <c r="CR10" s="1196"/>
      <c r="CS10" s="1196"/>
      <c r="CT10" s="1196"/>
      <c r="CU10" s="1196"/>
      <c r="CV10" s="1196"/>
      <c r="CW10" s="1196"/>
      <c r="CX10" s="1196"/>
      <c r="CY10" s="1196"/>
      <c r="CZ10" s="1196"/>
      <c r="DA10" s="1196"/>
      <c r="DB10" s="1196"/>
      <c r="DC10" s="1196"/>
      <c r="DD10" s="1196"/>
      <c r="DE10" s="1196"/>
    </row>
    <row r="11" spans="1:109" s="244" customFormat="1" x14ac:dyDescent="0.15">
      <c r="A11" s="1196"/>
      <c r="B11" s="1196"/>
      <c r="C11" s="1196"/>
      <c r="D11" s="1196"/>
      <c r="E11" s="1196"/>
      <c r="F11" s="1196"/>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6"/>
      <c r="AF11" s="1196"/>
      <c r="AG11" s="1196"/>
      <c r="AH11" s="1196"/>
      <c r="AI11" s="1196"/>
      <c r="AJ11" s="1196"/>
      <c r="AK11" s="1196"/>
      <c r="AL11" s="1196"/>
      <c r="AM11" s="1196"/>
      <c r="AN11" s="1196"/>
      <c r="AO11" s="1196"/>
      <c r="AP11" s="1196"/>
      <c r="AQ11" s="1196"/>
      <c r="AR11" s="1196"/>
      <c r="AS11" s="1196"/>
      <c r="AT11" s="1196"/>
      <c r="AU11" s="1196"/>
      <c r="AV11" s="1196"/>
      <c r="AW11" s="1196"/>
      <c r="AX11" s="1196"/>
      <c r="AY11" s="1196"/>
      <c r="AZ11" s="1196"/>
      <c r="BA11" s="1196"/>
      <c r="BB11" s="1196"/>
      <c r="BC11" s="1196"/>
      <c r="BD11" s="1196"/>
      <c r="BE11" s="1196"/>
      <c r="BF11" s="1196"/>
      <c r="BG11" s="1196"/>
      <c r="BH11" s="1196"/>
      <c r="BI11" s="1196"/>
      <c r="BJ11" s="1196"/>
      <c r="BK11" s="1196"/>
      <c r="BL11" s="1196"/>
      <c r="BM11" s="1196"/>
      <c r="BN11" s="1196"/>
      <c r="BO11" s="1196"/>
      <c r="BP11" s="1196"/>
      <c r="BQ11" s="1196"/>
      <c r="BR11" s="1196"/>
      <c r="BS11" s="1196"/>
      <c r="BT11" s="1196"/>
      <c r="BU11" s="1196"/>
      <c r="BV11" s="1196"/>
      <c r="BW11" s="1196"/>
      <c r="BX11" s="1196"/>
      <c r="BY11" s="1196"/>
      <c r="BZ11" s="1196"/>
      <c r="CA11" s="1196"/>
      <c r="CB11" s="1196"/>
      <c r="CC11" s="1196"/>
      <c r="CD11" s="1196"/>
      <c r="CE11" s="1196"/>
      <c r="CF11" s="1196"/>
      <c r="CG11" s="1196"/>
      <c r="CH11" s="1196"/>
      <c r="CI11" s="1196"/>
      <c r="CJ11" s="1196"/>
      <c r="CK11" s="1196"/>
      <c r="CL11" s="1196"/>
      <c r="CM11" s="1196"/>
      <c r="CN11" s="1196"/>
      <c r="CO11" s="1196"/>
      <c r="CP11" s="1196"/>
      <c r="CQ11" s="1196"/>
      <c r="CR11" s="1196"/>
      <c r="CS11" s="1196"/>
      <c r="CT11" s="1196"/>
      <c r="CU11" s="1196"/>
      <c r="CV11" s="1196"/>
      <c r="CW11" s="1196"/>
      <c r="CX11" s="1196"/>
      <c r="CY11" s="1196"/>
      <c r="CZ11" s="1196"/>
      <c r="DA11" s="1196"/>
      <c r="DB11" s="1196"/>
      <c r="DC11" s="1196"/>
      <c r="DD11" s="1196"/>
      <c r="DE11" s="1196"/>
    </row>
    <row r="12" spans="1:109" s="244" customFormat="1" x14ac:dyDescent="0.15">
      <c r="A12" s="1196"/>
      <c r="B12" s="1196"/>
      <c r="C12" s="1196"/>
      <c r="D12" s="1196"/>
      <c r="E12" s="1196"/>
      <c r="F12" s="1196"/>
      <c r="G12" s="1196"/>
      <c r="H12" s="1196"/>
      <c r="I12" s="1196"/>
      <c r="J12" s="1196"/>
      <c r="K12" s="1196"/>
      <c r="L12" s="1196"/>
      <c r="M12" s="1196"/>
      <c r="N12" s="1196"/>
      <c r="O12" s="1196"/>
      <c r="P12" s="1196"/>
      <c r="Q12" s="1196"/>
      <c r="R12" s="1196"/>
      <c r="S12" s="1196"/>
      <c r="T12" s="1196"/>
      <c r="U12" s="1196"/>
      <c r="V12" s="1196"/>
      <c r="W12" s="1196"/>
      <c r="X12" s="1196"/>
      <c r="Y12" s="1196"/>
      <c r="Z12" s="1196"/>
      <c r="AA12" s="1196"/>
      <c r="AB12" s="1196"/>
      <c r="AC12" s="1196"/>
      <c r="AD12" s="1196"/>
      <c r="AE12" s="1196"/>
      <c r="AF12" s="1196"/>
      <c r="AG12" s="1196"/>
      <c r="AH12" s="1196"/>
      <c r="AI12" s="1196"/>
      <c r="AJ12" s="1196"/>
      <c r="AK12" s="1196"/>
      <c r="AL12" s="1196"/>
      <c r="AM12" s="1196"/>
      <c r="AN12" s="1196"/>
      <c r="AO12" s="1196"/>
      <c r="AP12" s="1196"/>
      <c r="AQ12" s="1196"/>
      <c r="AR12" s="1196"/>
      <c r="AS12" s="1196"/>
      <c r="AT12" s="1196"/>
      <c r="AU12" s="1196"/>
      <c r="AV12" s="1196"/>
      <c r="AW12" s="1196"/>
      <c r="AX12" s="1196"/>
      <c r="AY12" s="1196"/>
      <c r="AZ12" s="1196"/>
      <c r="BA12" s="1196"/>
      <c r="BB12" s="1196"/>
      <c r="BC12" s="1196"/>
      <c r="BD12" s="1196"/>
      <c r="BE12" s="1196"/>
      <c r="BF12" s="1196"/>
      <c r="BG12" s="1196"/>
      <c r="BH12" s="1196"/>
      <c r="BI12" s="1196"/>
      <c r="BJ12" s="1196"/>
      <c r="BK12" s="1196"/>
      <c r="BL12" s="1196"/>
      <c r="BM12" s="1196"/>
      <c r="BN12" s="1196"/>
      <c r="BO12" s="1196"/>
      <c r="BP12" s="1196"/>
      <c r="BQ12" s="1196"/>
      <c r="BR12" s="1196"/>
      <c r="BS12" s="1196"/>
      <c r="BT12" s="1196"/>
      <c r="BU12" s="1196"/>
      <c r="BV12" s="1196"/>
      <c r="BW12" s="1196"/>
      <c r="BX12" s="1196"/>
      <c r="BY12" s="1196"/>
      <c r="BZ12" s="1196"/>
      <c r="CA12" s="1196"/>
      <c r="CB12" s="1196"/>
      <c r="CC12" s="1196"/>
      <c r="CD12" s="1196"/>
      <c r="CE12" s="1196"/>
      <c r="CF12" s="1196"/>
      <c r="CG12" s="1196"/>
      <c r="CH12" s="1196"/>
      <c r="CI12" s="1196"/>
      <c r="CJ12" s="1196"/>
      <c r="CK12" s="1196"/>
      <c r="CL12" s="1196"/>
      <c r="CM12" s="1196"/>
      <c r="CN12" s="1196"/>
      <c r="CO12" s="1196"/>
      <c r="CP12" s="1196"/>
      <c r="CQ12" s="1196"/>
      <c r="CR12" s="1196"/>
      <c r="CS12" s="1196"/>
      <c r="CT12" s="1196"/>
      <c r="CU12" s="1196"/>
      <c r="CV12" s="1196"/>
      <c r="CW12" s="1196"/>
      <c r="CX12" s="1196"/>
      <c r="CY12" s="1196"/>
      <c r="CZ12" s="1196"/>
      <c r="DA12" s="1196"/>
      <c r="DB12" s="1196"/>
      <c r="DC12" s="1196"/>
      <c r="DD12" s="1196"/>
      <c r="DE12" s="1196"/>
    </row>
    <row r="13" spans="1:109" s="244" customFormat="1" x14ac:dyDescent="0.15">
      <c r="A13" s="1196"/>
      <c r="B13" s="1196"/>
      <c r="C13" s="1196"/>
      <c r="D13" s="1196"/>
      <c r="E13" s="1196"/>
      <c r="F13" s="1196"/>
      <c r="G13" s="1196"/>
      <c r="H13" s="1196"/>
      <c r="I13" s="1196"/>
      <c r="J13" s="1196"/>
      <c r="K13" s="1196"/>
      <c r="L13" s="1196"/>
      <c r="M13" s="1196"/>
      <c r="N13" s="1196"/>
      <c r="O13" s="1196"/>
      <c r="P13" s="1196"/>
      <c r="Q13" s="1196"/>
      <c r="R13" s="1196"/>
      <c r="S13" s="1196"/>
      <c r="T13" s="1196"/>
      <c r="U13" s="1196"/>
      <c r="V13" s="1196"/>
      <c r="W13" s="1196"/>
      <c r="X13" s="1196"/>
      <c r="Y13" s="1196"/>
      <c r="Z13" s="1196"/>
      <c r="AA13" s="1196"/>
      <c r="AB13" s="1196"/>
      <c r="AC13" s="1196"/>
      <c r="AD13" s="1196"/>
      <c r="AE13" s="1196"/>
      <c r="AF13" s="1196"/>
      <c r="AG13" s="1196"/>
      <c r="AH13" s="1196"/>
      <c r="AI13" s="1196"/>
      <c r="AJ13" s="1196"/>
      <c r="AK13" s="1196"/>
      <c r="AL13" s="1196"/>
      <c r="AM13" s="1196"/>
      <c r="AN13" s="1196"/>
      <c r="AO13" s="1196"/>
      <c r="AP13" s="1196"/>
      <c r="AQ13" s="1196"/>
      <c r="AR13" s="1196"/>
      <c r="AS13" s="1196"/>
      <c r="AT13" s="1196"/>
      <c r="AU13" s="1196"/>
      <c r="AV13" s="1196"/>
      <c r="AW13" s="1196"/>
      <c r="AX13" s="1196"/>
      <c r="AY13" s="1196"/>
      <c r="AZ13" s="1196"/>
      <c r="BA13" s="1196"/>
      <c r="BB13" s="1196"/>
      <c r="BC13" s="1196"/>
      <c r="BD13" s="1196"/>
      <c r="BE13" s="1196"/>
      <c r="BF13" s="1196"/>
      <c r="BG13" s="1196"/>
      <c r="BH13" s="1196"/>
      <c r="BI13" s="1196"/>
      <c r="BJ13" s="1196"/>
      <c r="BK13" s="1196"/>
      <c r="BL13" s="1196"/>
      <c r="BM13" s="1196"/>
      <c r="BN13" s="1196"/>
      <c r="BO13" s="1196"/>
      <c r="BP13" s="1196"/>
      <c r="BQ13" s="1196"/>
      <c r="BR13" s="1196"/>
      <c r="BS13" s="1196"/>
      <c r="BT13" s="1196"/>
      <c r="BU13" s="1196"/>
      <c r="BV13" s="1196"/>
      <c r="BW13" s="1196"/>
      <c r="BX13" s="1196"/>
      <c r="BY13" s="1196"/>
      <c r="BZ13" s="1196"/>
      <c r="CA13" s="1196"/>
      <c r="CB13" s="1196"/>
      <c r="CC13" s="1196"/>
      <c r="CD13" s="1196"/>
      <c r="CE13" s="1196"/>
      <c r="CF13" s="1196"/>
      <c r="CG13" s="1196"/>
      <c r="CH13" s="1196"/>
      <c r="CI13" s="1196"/>
      <c r="CJ13" s="1196"/>
      <c r="CK13" s="1196"/>
      <c r="CL13" s="1196"/>
      <c r="CM13" s="1196"/>
      <c r="CN13" s="1196"/>
      <c r="CO13" s="1196"/>
      <c r="CP13" s="1196"/>
      <c r="CQ13" s="1196"/>
      <c r="CR13" s="1196"/>
      <c r="CS13" s="1196"/>
      <c r="CT13" s="1196"/>
      <c r="CU13" s="1196"/>
      <c r="CV13" s="1196"/>
      <c r="CW13" s="1196"/>
      <c r="CX13" s="1196"/>
      <c r="CY13" s="1196"/>
      <c r="CZ13" s="1196"/>
      <c r="DA13" s="1196"/>
      <c r="DB13" s="1196"/>
      <c r="DC13" s="1196"/>
      <c r="DD13" s="1196"/>
      <c r="DE13" s="1196"/>
    </row>
    <row r="14" spans="1:109" s="244" customFormat="1" x14ac:dyDescent="0.15">
      <c r="A14" s="1196"/>
      <c r="B14" s="1196"/>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96"/>
      <c r="AA14" s="1196"/>
      <c r="AB14" s="1196"/>
      <c r="AC14" s="1196"/>
      <c r="AD14" s="1196"/>
      <c r="AE14" s="1196"/>
      <c r="AF14" s="1196"/>
      <c r="AG14" s="1196"/>
      <c r="AH14" s="1196"/>
      <c r="AI14" s="1196"/>
      <c r="AJ14" s="1196"/>
      <c r="AK14" s="1196"/>
      <c r="AL14" s="1196"/>
      <c r="AM14" s="1196"/>
      <c r="AN14" s="1196"/>
      <c r="AO14" s="1196"/>
      <c r="AP14" s="1196"/>
      <c r="AQ14" s="1196"/>
      <c r="AR14" s="1196"/>
      <c r="AS14" s="1196"/>
      <c r="AT14" s="1196"/>
      <c r="AU14" s="1196"/>
      <c r="AV14" s="1196"/>
      <c r="AW14" s="1196"/>
      <c r="AX14" s="1196"/>
      <c r="AY14" s="1196"/>
      <c r="AZ14" s="1196"/>
      <c r="BA14" s="1196"/>
      <c r="BB14" s="1196"/>
      <c r="BC14" s="1196"/>
      <c r="BD14" s="1196"/>
      <c r="BE14" s="1196"/>
      <c r="BF14" s="1196"/>
      <c r="BG14" s="1196"/>
      <c r="BH14" s="1196"/>
      <c r="BI14" s="1196"/>
      <c r="BJ14" s="1196"/>
      <c r="BK14" s="1196"/>
      <c r="BL14" s="1196"/>
      <c r="BM14" s="1196"/>
      <c r="BN14" s="1196"/>
      <c r="BO14" s="1196"/>
      <c r="BP14" s="1196"/>
      <c r="BQ14" s="1196"/>
      <c r="BR14" s="1196"/>
      <c r="BS14" s="1196"/>
      <c r="BT14" s="1196"/>
      <c r="BU14" s="1196"/>
      <c r="BV14" s="1196"/>
      <c r="BW14" s="1196"/>
      <c r="BX14" s="1196"/>
      <c r="BY14" s="1196"/>
      <c r="BZ14" s="1196"/>
      <c r="CA14" s="1196"/>
      <c r="CB14" s="1196"/>
      <c r="CC14" s="1196"/>
      <c r="CD14" s="1196"/>
      <c r="CE14" s="1196"/>
      <c r="CF14" s="1196"/>
      <c r="CG14" s="1196"/>
      <c r="CH14" s="1196"/>
      <c r="CI14" s="1196"/>
      <c r="CJ14" s="1196"/>
      <c r="CK14" s="1196"/>
      <c r="CL14" s="1196"/>
      <c r="CM14" s="1196"/>
      <c r="CN14" s="1196"/>
      <c r="CO14" s="1196"/>
      <c r="CP14" s="1196"/>
      <c r="CQ14" s="1196"/>
      <c r="CR14" s="1196"/>
      <c r="CS14" s="1196"/>
      <c r="CT14" s="1196"/>
      <c r="CU14" s="1196"/>
      <c r="CV14" s="1196"/>
      <c r="CW14" s="1196"/>
      <c r="CX14" s="1196"/>
      <c r="CY14" s="1196"/>
      <c r="CZ14" s="1196"/>
      <c r="DA14" s="1196"/>
      <c r="DB14" s="1196"/>
      <c r="DC14" s="1196"/>
      <c r="DD14" s="1196"/>
      <c r="DE14" s="1196"/>
    </row>
    <row r="15" spans="1:109" s="244" customFormat="1" x14ac:dyDescent="0.15">
      <c r="A15" s="246"/>
      <c r="B15" s="1196"/>
      <c r="C15" s="1196"/>
      <c r="D15" s="1196"/>
      <c r="E15" s="1196"/>
      <c r="F15" s="1196"/>
      <c r="G15" s="1196"/>
      <c r="H15" s="1196"/>
      <c r="I15" s="1196"/>
      <c r="J15" s="1196"/>
      <c r="K15" s="1196"/>
      <c r="L15" s="1196"/>
      <c r="M15" s="1196"/>
      <c r="N15" s="1196"/>
      <c r="O15" s="1196"/>
      <c r="P15" s="1196"/>
      <c r="Q15" s="1196"/>
      <c r="R15" s="1196"/>
      <c r="S15" s="1196"/>
      <c r="T15" s="1196"/>
      <c r="U15" s="1196"/>
      <c r="V15" s="1196"/>
      <c r="W15" s="1196"/>
      <c r="X15" s="1196"/>
      <c r="Y15" s="1196"/>
      <c r="Z15" s="1196"/>
      <c r="AA15" s="1196"/>
      <c r="AB15" s="1196"/>
      <c r="AC15" s="1196"/>
      <c r="AD15" s="1196"/>
      <c r="AE15" s="1196"/>
      <c r="AF15" s="1196"/>
      <c r="AG15" s="1196"/>
      <c r="AH15" s="1196"/>
      <c r="AI15" s="1196"/>
      <c r="AJ15" s="1196"/>
      <c r="AK15" s="1196"/>
      <c r="AL15" s="1196"/>
      <c r="AM15" s="1196"/>
      <c r="AN15" s="1196"/>
      <c r="AO15" s="1196"/>
      <c r="AP15" s="1196"/>
      <c r="AQ15" s="1196"/>
      <c r="AR15" s="1196"/>
      <c r="AS15" s="1196"/>
      <c r="AT15" s="1196"/>
      <c r="AU15" s="1196"/>
      <c r="AV15" s="1196"/>
      <c r="AW15" s="1196"/>
      <c r="AX15" s="1196"/>
      <c r="AY15" s="1196"/>
      <c r="AZ15" s="1196"/>
      <c r="BA15" s="1196"/>
      <c r="BB15" s="1196"/>
      <c r="BC15" s="1196"/>
      <c r="BD15" s="1196"/>
      <c r="BE15" s="1196"/>
      <c r="BF15" s="1196"/>
      <c r="BG15" s="1196"/>
      <c r="BH15" s="1196"/>
      <c r="BI15" s="1196"/>
      <c r="BJ15" s="1196"/>
      <c r="BK15" s="1196"/>
      <c r="BL15" s="1196"/>
      <c r="BM15" s="1196"/>
      <c r="BN15" s="1196"/>
      <c r="BO15" s="1196"/>
      <c r="BP15" s="1196"/>
      <c r="BQ15" s="1196"/>
      <c r="BR15" s="1196"/>
      <c r="BS15" s="1196"/>
      <c r="BT15" s="1196"/>
      <c r="BU15" s="1196"/>
      <c r="BV15" s="1196"/>
      <c r="BW15" s="1196"/>
      <c r="BX15" s="1196"/>
      <c r="BY15" s="1196"/>
      <c r="BZ15" s="1196"/>
      <c r="CA15" s="1196"/>
      <c r="CB15" s="1196"/>
      <c r="CC15" s="1196"/>
      <c r="CD15" s="1196"/>
      <c r="CE15" s="1196"/>
      <c r="CF15" s="1196"/>
      <c r="CG15" s="1196"/>
      <c r="CH15" s="1196"/>
      <c r="CI15" s="1196"/>
      <c r="CJ15" s="1196"/>
      <c r="CK15" s="1196"/>
      <c r="CL15" s="1196"/>
      <c r="CM15" s="1196"/>
      <c r="CN15" s="1196"/>
      <c r="CO15" s="1196"/>
      <c r="CP15" s="1196"/>
      <c r="CQ15" s="1196"/>
      <c r="CR15" s="1196"/>
      <c r="CS15" s="1196"/>
      <c r="CT15" s="1196"/>
      <c r="CU15" s="1196"/>
      <c r="CV15" s="1196"/>
      <c r="CW15" s="1196"/>
      <c r="CX15" s="1196"/>
      <c r="CY15" s="1196"/>
      <c r="CZ15" s="1196"/>
      <c r="DA15" s="1196"/>
      <c r="DB15" s="1196"/>
      <c r="DC15" s="1196"/>
      <c r="DD15" s="1196"/>
      <c r="DE15" s="1196"/>
    </row>
    <row r="16" spans="1:109" s="244" customFormat="1" x14ac:dyDescent="0.15">
      <c r="A16" s="246"/>
      <c r="B16" s="1196"/>
      <c r="C16" s="1196"/>
      <c r="D16" s="1196"/>
      <c r="E16" s="1196"/>
      <c r="F16" s="1196"/>
      <c r="G16" s="1196"/>
      <c r="H16" s="1196"/>
      <c r="I16" s="1196"/>
      <c r="J16" s="1196"/>
      <c r="K16" s="1196"/>
      <c r="L16" s="1196"/>
      <c r="M16" s="1196"/>
      <c r="N16" s="1196"/>
      <c r="O16" s="1196"/>
      <c r="P16" s="1196"/>
      <c r="Q16" s="1196"/>
      <c r="R16" s="1196"/>
      <c r="S16" s="1196"/>
      <c r="T16" s="1196"/>
      <c r="U16" s="1196"/>
      <c r="V16" s="1196"/>
      <c r="W16" s="1196"/>
      <c r="X16" s="1196"/>
      <c r="Y16" s="1196"/>
      <c r="Z16" s="1196"/>
      <c r="AA16" s="1196"/>
      <c r="AB16" s="1196"/>
      <c r="AC16" s="1196"/>
      <c r="AD16" s="1196"/>
      <c r="AE16" s="1196"/>
      <c r="AF16" s="1196"/>
      <c r="AG16" s="1196"/>
      <c r="AH16" s="1196"/>
      <c r="AI16" s="1196"/>
      <c r="AJ16" s="1196"/>
      <c r="AK16" s="1196"/>
      <c r="AL16" s="1196"/>
      <c r="AM16" s="1196"/>
      <c r="AN16" s="1196"/>
      <c r="AO16" s="1196"/>
      <c r="AP16" s="1196"/>
      <c r="AQ16" s="1196"/>
      <c r="AR16" s="1196"/>
      <c r="AS16" s="1196"/>
      <c r="AT16" s="1196"/>
      <c r="AU16" s="1196"/>
      <c r="AV16" s="1196"/>
      <c r="AW16" s="1196"/>
      <c r="AX16" s="1196"/>
      <c r="AY16" s="1196"/>
      <c r="AZ16" s="1196"/>
      <c r="BA16" s="1196"/>
      <c r="BB16" s="1196"/>
      <c r="BC16" s="1196"/>
      <c r="BD16" s="1196"/>
      <c r="BE16" s="1196"/>
      <c r="BF16" s="1196"/>
      <c r="BG16" s="1196"/>
      <c r="BH16" s="1196"/>
      <c r="BI16" s="1196"/>
      <c r="BJ16" s="1196"/>
      <c r="BK16" s="1196"/>
      <c r="BL16" s="1196"/>
      <c r="BM16" s="1196"/>
      <c r="BN16" s="1196"/>
      <c r="BO16" s="1196"/>
      <c r="BP16" s="1196"/>
      <c r="BQ16" s="1196"/>
      <c r="BR16" s="1196"/>
      <c r="BS16" s="1196"/>
      <c r="BT16" s="1196"/>
      <c r="BU16" s="1196"/>
      <c r="BV16" s="1196"/>
      <c r="BW16" s="1196"/>
      <c r="BX16" s="1196"/>
      <c r="BY16" s="1196"/>
      <c r="BZ16" s="1196"/>
      <c r="CA16" s="1196"/>
      <c r="CB16" s="1196"/>
      <c r="CC16" s="1196"/>
      <c r="CD16" s="1196"/>
      <c r="CE16" s="1196"/>
      <c r="CF16" s="1196"/>
      <c r="CG16" s="1196"/>
      <c r="CH16" s="1196"/>
      <c r="CI16" s="1196"/>
      <c r="CJ16" s="1196"/>
      <c r="CK16" s="1196"/>
      <c r="CL16" s="1196"/>
      <c r="CM16" s="1196"/>
      <c r="CN16" s="1196"/>
      <c r="CO16" s="1196"/>
      <c r="CP16" s="1196"/>
      <c r="CQ16" s="1196"/>
      <c r="CR16" s="1196"/>
      <c r="CS16" s="1196"/>
      <c r="CT16" s="1196"/>
      <c r="CU16" s="1196"/>
      <c r="CV16" s="1196"/>
      <c r="CW16" s="1196"/>
      <c r="CX16" s="1196"/>
      <c r="CY16" s="1196"/>
      <c r="CZ16" s="1196"/>
      <c r="DA16" s="1196"/>
      <c r="DB16" s="1196"/>
      <c r="DC16" s="1196"/>
      <c r="DD16" s="1196"/>
      <c r="DE16" s="1196"/>
    </row>
    <row r="17" spans="1:109" s="244" customFormat="1" x14ac:dyDescent="0.15">
      <c r="A17" s="246"/>
      <c r="B17" s="1196"/>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1196"/>
      <c r="Y17" s="1196"/>
      <c r="Z17" s="1196"/>
      <c r="AA17" s="1196"/>
      <c r="AB17" s="1196"/>
      <c r="AC17" s="1196"/>
      <c r="AD17" s="1196"/>
      <c r="AE17" s="1196"/>
      <c r="AF17" s="1196"/>
      <c r="AG17" s="1196"/>
      <c r="AH17" s="1196"/>
      <c r="AI17" s="1196"/>
      <c r="AJ17" s="1196"/>
      <c r="AK17" s="1196"/>
      <c r="AL17" s="1196"/>
      <c r="AM17" s="1196"/>
      <c r="AN17" s="1196"/>
      <c r="AO17" s="1196"/>
      <c r="AP17" s="1196"/>
      <c r="AQ17" s="1196"/>
      <c r="AR17" s="1196"/>
      <c r="AS17" s="1196"/>
      <c r="AT17" s="1196"/>
      <c r="AU17" s="1196"/>
      <c r="AV17" s="1196"/>
      <c r="AW17" s="1196"/>
      <c r="AX17" s="1196"/>
      <c r="AY17" s="1196"/>
      <c r="AZ17" s="1196"/>
      <c r="BA17" s="1196"/>
      <c r="BB17" s="1196"/>
      <c r="BC17" s="1196"/>
      <c r="BD17" s="1196"/>
      <c r="BE17" s="1196"/>
      <c r="BF17" s="1196"/>
      <c r="BG17" s="1196"/>
      <c r="BH17" s="1196"/>
      <c r="BI17" s="1196"/>
      <c r="BJ17" s="1196"/>
      <c r="BK17" s="1196"/>
      <c r="BL17" s="1196"/>
      <c r="BM17" s="1196"/>
      <c r="BN17" s="1196"/>
      <c r="BO17" s="1196"/>
      <c r="BP17" s="1196"/>
      <c r="BQ17" s="1196"/>
      <c r="BR17" s="1196"/>
      <c r="BS17" s="1196"/>
      <c r="BT17" s="1196"/>
      <c r="BU17" s="1196"/>
      <c r="BV17" s="1196"/>
      <c r="BW17" s="1196"/>
      <c r="BX17" s="1196"/>
      <c r="BY17" s="1196"/>
      <c r="BZ17" s="1196"/>
      <c r="CA17" s="1196"/>
      <c r="CB17" s="1196"/>
      <c r="CC17" s="1196"/>
      <c r="CD17" s="1196"/>
      <c r="CE17" s="1196"/>
      <c r="CF17" s="1196"/>
      <c r="CG17" s="1196"/>
      <c r="CH17" s="1196"/>
      <c r="CI17" s="1196"/>
      <c r="CJ17" s="1196"/>
      <c r="CK17" s="1196"/>
      <c r="CL17" s="1196"/>
      <c r="CM17" s="1196"/>
      <c r="CN17" s="1196"/>
      <c r="CO17" s="1196"/>
      <c r="CP17" s="1196"/>
      <c r="CQ17" s="1196"/>
      <c r="CR17" s="1196"/>
      <c r="CS17" s="1196"/>
      <c r="CT17" s="1196"/>
      <c r="CU17" s="1196"/>
      <c r="CV17" s="1196"/>
      <c r="CW17" s="1196"/>
      <c r="CX17" s="1196"/>
      <c r="CY17" s="1196"/>
      <c r="CZ17" s="1196"/>
      <c r="DA17" s="1196"/>
      <c r="DB17" s="1196"/>
      <c r="DC17" s="1196"/>
      <c r="DD17" s="1196"/>
      <c r="DE17" s="1196"/>
    </row>
    <row r="18" spans="1:109" s="244" customFormat="1" x14ac:dyDescent="0.15">
      <c r="A18" s="246"/>
      <c r="B18" s="1196"/>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6"/>
      <c r="AI18" s="1196"/>
      <c r="AJ18" s="1196"/>
      <c r="AK18" s="1196"/>
      <c r="AL18" s="1196"/>
      <c r="AM18" s="1196"/>
      <c r="AN18" s="1196"/>
      <c r="AO18" s="1196"/>
      <c r="AP18" s="1196"/>
      <c r="AQ18" s="1196"/>
      <c r="AR18" s="1196"/>
      <c r="AS18" s="1196"/>
      <c r="AT18" s="1196"/>
      <c r="AU18" s="1196"/>
      <c r="AV18" s="1196"/>
      <c r="AW18" s="1196"/>
      <c r="AX18" s="1196"/>
      <c r="AY18" s="1196"/>
      <c r="AZ18" s="1196"/>
      <c r="BA18" s="1196"/>
      <c r="BB18" s="1196"/>
      <c r="BC18" s="1196"/>
      <c r="BD18" s="1196"/>
      <c r="BE18" s="1196"/>
      <c r="BF18" s="1196"/>
      <c r="BG18" s="1196"/>
      <c r="BH18" s="1196"/>
      <c r="BI18" s="1196"/>
      <c r="BJ18" s="1196"/>
      <c r="BK18" s="1196"/>
      <c r="BL18" s="1196"/>
      <c r="BM18" s="1196"/>
      <c r="BN18" s="1196"/>
      <c r="BO18" s="1196"/>
      <c r="BP18" s="1196"/>
      <c r="BQ18" s="1196"/>
      <c r="BR18" s="1196"/>
      <c r="BS18" s="1196"/>
      <c r="BT18" s="1196"/>
      <c r="BU18" s="1196"/>
      <c r="BV18" s="1196"/>
      <c r="BW18" s="1196"/>
      <c r="BX18" s="1196"/>
      <c r="BY18" s="1196"/>
      <c r="BZ18" s="1196"/>
      <c r="CA18" s="1196"/>
      <c r="CB18" s="1196"/>
      <c r="CC18" s="1196"/>
      <c r="CD18" s="1196"/>
      <c r="CE18" s="1196"/>
      <c r="CF18" s="1196"/>
      <c r="CG18" s="1196"/>
      <c r="CH18" s="1196"/>
      <c r="CI18" s="1196"/>
      <c r="CJ18" s="1196"/>
      <c r="CK18" s="1196"/>
      <c r="CL18" s="1196"/>
      <c r="CM18" s="1196"/>
      <c r="CN18" s="1196"/>
      <c r="CO18" s="1196"/>
      <c r="CP18" s="1196"/>
      <c r="CQ18" s="1196"/>
      <c r="CR18" s="1196"/>
      <c r="CS18" s="1196"/>
      <c r="CT18" s="1196"/>
      <c r="CU18" s="1196"/>
      <c r="CV18" s="1196"/>
      <c r="CW18" s="1196"/>
      <c r="CX18" s="1196"/>
      <c r="CY18" s="1196"/>
      <c r="CZ18" s="1196"/>
      <c r="DA18" s="1196"/>
      <c r="DB18" s="1196"/>
      <c r="DC18" s="1196"/>
      <c r="DD18" s="1196"/>
      <c r="DE18" s="1196"/>
    </row>
    <row r="19" spans="1:109" x14ac:dyDescent="0.15">
      <c r="DD19" s="246"/>
      <c r="DE19" s="246"/>
    </row>
    <row r="20" spans="1:109" x14ac:dyDescent="0.15">
      <c r="DD20" s="246"/>
      <c r="DE20" s="246"/>
    </row>
    <row r="21" spans="1:109" ht="17.25" customHeight="1" x14ac:dyDescent="0.15">
      <c r="B21" s="1197"/>
      <c r="C21" s="248"/>
      <c r="D21" s="248"/>
      <c r="E21" s="248"/>
      <c r="F21" s="248"/>
      <c r="G21" s="248"/>
      <c r="H21" s="248"/>
      <c r="I21" s="248"/>
      <c r="J21" s="248"/>
      <c r="K21" s="248"/>
      <c r="L21" s="248"/>
      <c r="M21" s="248"/>
      <c r="N21" s="119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1198"/>
      <c r="AU21" s="248"/>
      <c r="AV21" s="248"/>
      <c r="AW21" s="248"/>
      <c r="AX21" s="248"/>
      <c r="AY21" s="248"/>
      <c r="AZ21" s="248"/>
      <c r="BA21" s="248"/>
      <c r="BB21" s="248"/>
      <c r="BC21" s="248"/>
      <c r="BD21" s="248"/>
      <c r="BE21" s="248"/>
      <c r="BF21" s="1198"/>
      <c r="BG21" s="248"/>
      <c r="BH21" s="248"/>
      <c r="BI21" s="248"/>
      <c r="BJ21" s="248"/>
      <c r="BK21" s="248"/>
      <c r="BL21" s="248"/>
      <c r="BM21" s="248"/>
      <c r="BN21" s="248"/>
      <c r="BO21" s="248"/>
      <c r="BP21" s="248"/>
      <c r="BQ21" s="248"/>
      <c r="BR21" s="1198"/>
      <c r="BS21" s="248"/>
      <c r="BT21" s="248"/>
      <c r="BU21" s="248"/>
      <c r="BV21" s="248"/>
      <c r="BW21" s="248"/>
      <c r="BX21" s="248"/>
      <c r="BY21" s="248"/>
      <c r="BZ21" s="248"/>
      <c r="CA21" s="248"/>
      <c r="CB21" s="248"/>
      <c r="CC21" s="248"/>
      <c r="CD21" s="1198"/>
      <c r="CE21" s="248"/>
      <c r="CF21" s="248"/>
      <c r="CG21" s="248"/>
      <c r="CH21" s="248"/>
      <c r="CI21" s="248"/>
      <c r="CJ21" s="248"/>
      <c r="CK21" s="248"/>
      <c r="CL21" s="248"/>
      <c r="CM21" s="248"/>
      <c r="CN21" s="248"/>
      <c r="CO21" s="248"/>
      <c r="CP21" s="1198"/>
      <c r="CQ21" s="248"/>
      <c r="CR21" s="248"/>
      <c r="CS21" s="248"/>
      <c r="CT21" s="248"/>
      <c r="CU21" s="248"/>
      <c r="CV21" s="248"/>
      <c r="CW21" s="248"/>
      <c r="CX21" s="248"/>
      <c r="CY21" s="248"/>
      <c r="CZ21" s="248"/>
      <c r="DA21" s="248"/>
      <c r="DB21" s="1198"/>
      <c r="DC21" s="248"/>
      <c r="DD21" s="249"/>
      <c r="DE21" s="246"/>
    </row>
    <row r="22" spans="1:109" ht="17.25" customHeight="1" x14ac:dyDescent="0.15">
      <c r="B22" s="250"/>
    </row>
    <row r="23" spans="1:109" x14ac:dyDescent="0.15">
      <c r="B23" s="250"/>
    </row>
    <row r="24" spans="1:109" x14ac:dyDescent="0.15">
      <c r="B24" s="250"/>
    </row>
    <row r="25" spans="1:109" x14ac:dyDescent="0.15">
      <c r="B25" s="250"/>
    </row>
    <row r="26" spans="1:109" x14ac:dyDescent="0.15">
      <c r="B26" s="250"/>
    </row>
    <row r="27" spans="1:109" x14ac:dyDescent="0.15">
      <c r="B27" s="250"/>
    </row>
    <row r="28" spans="1:109" x14ac:dyDescent="0.15">
      <c r="B28" s="250"/>
    </row>
    <row r="29" spans="1:109" x14ac:dyDescent="0.15">
      <c r="B29" s="250"/>
    </row>
    <row r="30" spans="1:109" x14ac:dyDescent="0.15">
      <c r="B30" s="250"/>
    </row>
    <row r="31" spans="1:109" x14ac:dyDescent="0.15">
      <c r="B31" s="250"/>
    </row>
    <row r="32" spans="1:109" x14ac:dyDescent="0.15">
      <c r="B32" s="250"/>
    </row>
    <row r="33" spans="2:109" x14ac:dyDescent="0.15">
      <c r="B33" s="250"/>
    </row>
    <row r="34" spans="2:109" x14ac:dyDescent="0.15">
      <c r="B34" s="250"/>
    </row>
    <row r="35" spans="2:109" x14ac:dyDescent="0.15">
      <c r="B35" s="250"/>
    </row>
    <row r="36" spans="2:109" x14ac:dyDescent="0.15">
      <c r="B36" s="250"/>
    </row>
    <row r="37" spans="2:109" x14ac:dyDescent="0.15">
      <c r="B37" s="250"/>
    </row>
    <row r="38" spans="2:109" x14ac:dyDescent="0.15">
      <c r="B38" s="250"/>
    </row>
    <row r="39" spans="2:109" x14ac:dyDescent="0.15">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x14ac:dyDescent="0.15">
      <c r="B40" s="1199"/>
      <c r="DD40" s="1199"/>
      <c r="DE40" s="246"/>
    </row>
    <row r="41" spans="2:109" ht="17.25" x14ac:dyDescent="0.15">
      <c r="B41" s="247" t="s">
        <v>586</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x14ac:dyDescent="0.15">
      <c r="B42" s="250"/>
      <c r="G42" s="1200"/>
      <c r="I42" s="1201"/>
      <c r="J42" s="1201"/>
      <c r="K42" s="1201"/>
      <c r="AM42" s="1200"/>
      <c r="AN42" s="1200" t="s">
        <v>587</v>
      </c>
      <c r="AP42" s="1201"/>
      <c r="AQ42" s="1201"/>
      <c r="AR42" s="1201"/>
      <c r="AY42" s="1200"/>
      <c r="BA42" s="1201"/>
      <c r="BB42" s="1201"/>
      <c r="BC42" s="1201"/>
      <c r="BK42" s="1200"/>
      <c r="BM42" s="1201"/>
      <c r="BN42" s="1201"/>
      <c r="BO42" s="1201"/>
      <c r="BW42" s="1200"/>
      <c r="BY42" s="1201"/>
      <c r="BZ42" s="1201"/>
      <c r="CA42" s="1201"/>
      <c r="CI42" s="1200"/>
      <c r="CK42" s="1201"/>
      <c r="CL42" s="1201"/>
      <c r="CM42" s="1201"/>
      <c r="CU42" s="1200"/>
      <c r="CW42" s="1201"/>
      <c r="CX42" s="1201"/>
      <c r="CY42" s="1201"/>
    </row>
    <row r="43" spans="2:109" ht="13.5" customHeight="1" x14ac:dyDescent="0.15">
      <c r="B43" s="250"/>
      <c r="AN43" s="1202" t="s">
        <v>588</v>
      </c>
      <c r="AO43" s="1203"/>
      <c r="AP43" s="1203"/>
      <c r="AQ43" s="1203"/>
      <c r="AR43" s="1203"/>
      <c r="AS43" s="1203"/>
      <c r="AT43" s="1203"/>
      <c r="AU43" s="1203"/>
      <c r="AV43" s="1203"/>
      <c r="AW43" s="1203"/>
      <c r="AX43" s="1203"/>
      <c r="AY43" s="1203"/>
      <c r="AZ43" s="1203"/>
      <c r="BA43" s="1203"/>
      <c r="BB43" s="1203"/>
      <c r="BC43" s="1203"/>
      <c r="BD43" s="1203"/>
      <c r="BE43" s="1203"/>
      <c r="BF43" s="1203"/>
      <c r="BG43" s="1203"/>
      <c r="BH43" s="1203"/>
      <c r="BI43" s="1203"/>
      <c r="BJ43" s="1203"/>
      <c r="BK43" s="1203"/>
      <c r="BL43" s="1203"/>
      <c r="BM43" s="1203"/>
      <c r="BN43" s="1203"/>
      <c r="BO43" s="1203"/>
      <c r="BP43" s="1203"/>
      <c r="BQ43" s="1203"/>
      <c r="BR43" s="1203"/>
      <c r="BS43" s="1203"/>
      <c r="BT43" s="1203"/>
      <c r="BU43" s="1203"/>
      <c r="BV43" s="1203"/>
      <c r="BW43" s="1203"/>
      <c r="BX43" s="1203"/>
      <c r="BY43" s="1203"/>
      <c r="BZ43" s="1203"/>
      <c r="CA43" s="1203"/>
      <c r="CB43" s="1203"/>
      <c r="CC43" s="1203"/>
      <c r="CD43" s="1203"/>
      <c r="CE43" s="1203"/>
      <c r="CF43" s="1203"/>
      <c r="CG43" s="1203"/>
      <c r="CH43" s="1203"/>
      <c r="CI43" s="1203"/>
      <c r="CJ43" s="1203"/>
      <c r="CK43" s="1203"/>
      <c r="CL43" s="1203"/>
      <c r="CM43" s="1203"/>
      <c r="CN43" s="1203"/>
      <c r="CO43" s="1203"/>
      <c r="CP43" s="1203"/>
      <c r="CQ43" s="1203"/>
      <c r="CR43" s="1203"/>
      <c r="CS43" s="1203"/>
      <c r="CT43" s="1203"/>
      <c r="CU43" s="1203"/>
      <c r="CV43" s="1203"/>
      <c r="CW43" s="1203"/>
      <c r="CX43" s="1203"/>
      <c r="CY43" s="1203"/>
      <c r="CZ43" s="1203"/>
      <c r="DA43" s="1203"/>
      <c r="DB43" s="1203"/>
      <c r="DC43" s="1204"/>
    </row>
    <row r="44" spans="2:109" x14ac:dyDescent="0.15">
      <c r="B44" s="250"/>
      <c r="AN44" s="1205"/>
      <c r="AO44" s="1206"/>
      <c r="AP44" s="1206"/>
      <c r="AQ44" s="1206"/>
      <c r="AR44" s="1206"/>
      <c r="AS44" s="1206"/>
      <c r="AT44" s="1206"/>
      <c r="AU44" s="1206"/>
      <c r="AV44" s="1206"/>
      <c r="AW44" s="1206"/>
      <c r="AX44" s="1206"/>
      <c r="AY44" s="1206"/>
      <c r="AZ44" s="1206"/>
      <c r="BA44" s="1206"/>
      <c r="BB44" s="1206"/>
      <c r="BC44" s="1206"/>
      <c r="BD44" s="1206"/>
      <c r="BE44" s="1206"/>
      <c r="BF44" s="1206"/>
      <c r="BG44" s="1206"/>
      <c r="BH44" s="1206"/>
      <c r="BI44" s="1206"/>
      <c r="BJ44" s="1206"/>
      <c r="BK44" s="1206"/>
      <c r="BL44" s="1206"/>
      <c r="BM44" s="1206"/>
      <c r="BN44" s="1206"/>
      <c r="BO44" s="1206"/>
      <c r="BP44" s="1206"/>
      <c r="BQ44" s="1206"/>
      <c r="BR44" s="1206"/>
      <c r="BS44" s="1206"/>
      <c r="BT44" s="1206"/>
      <c r="BU44" s="1206"/>
      <c r="BV44" s="1206"/>
      <c r="BW44" s="1206"/>
      <c r="BX44" s="1206"/>
      <c r="BY44" s="1206"/>
      <c r="BZ44" s="1206"/>
      <c r="CA44" s="1206"/>
      <c r="CB44" s="1206"/>
      <c r="CC44" s="1206"/>
      <c r="CD44" s="1206"/>
      <c r="CE44" s="1206"/>
      <c r="CF44" s="1206"/>
      <c r="CG44" s="1206"/>
      <c r="CH44" s="1206"/>
      <c r="CI44" s="1206"/>
      <c r="CJ44" s="1206"/>
      <c r="CK44" s="1206"/>
      <c r="CL44" s="1206"/>
      <c r="CM44" s="1206"/>
      <c r="CN44" s="1206"/>
      <c r="CO44" s="1206"/>
      <c r="CP44" s="1206"/>
      <c r="CQ44" s="1206"/>
      <c r="CR44" s="1206"/>
      <c r="CS44" s="1206"/>
      <c r="CT44" s="1206"/>
      <c r="CU44" s="1206"/>
      <c r="CV44" s="1206"/>
      <c r="CW44" s="1206"/>
      <c r="CX44" s="1206"/>
      <c r="CY44" s="1206"/>
      <c r="CZ44" s="1206"/>
      <c r="DA44" s="1206"/>
      <c r="DB44" s="1206"/>
      <c r="DC44" s="1207"/>
    </row>
    <row r="45" spans="2:109" x14ac:dyDescent="0.15">
      <c r="B45" s="250"/>
      <c r="AN45" s="1205"/>
      <c r="AO45" s="1206"/>
      <c r="AP45" s="1206"/>
      <c r="AQ45" s="1206"/>
      <c r="AR45" s="1206"/>
      <c r="AS45" s="1206"/>
      <c r="AT45" s="1206"/>
      <c r="AU45" s="1206"/>
      <c r="AV45" s="1206"/>
      <c r="AW45" s="1206"/>
      <c r="AX45" s="1206"/>
      <c r="AY45" s="1206"/>
      <c r="AZ45" s="1206"/>
      <c r="BA45" s="1206"/>
      <c r="BB45" s="1206"/>
      <c r="BC45" s="1206"/>
      <c r="BD45" s="1206"/>
      <c r="BE45" s="1206"/>
      <c r="BF45" s="1206"/>
      <c r="BG45" s="1206"/>
      <c r="BH45" s="1206"/>
      <c r="BI45" s="1206"/>
      <c r="BJ45" s="1206"/>
      <c r="BK45" s="1206"/>
      <c r="BL45" s="1206"/>
      <c r="BM45" s="1206"/>
      <c r="BN45" s="1206"/>
      <c r="BO45" s="1206"/>
      <c r="BP45" s="1206"/>
      <c r="BQ45" s="1206"/>
      <c r="BR45" s="1206"/>
      <c r="BS45" s="1206"/>
      <c r="BT45" s="1206"/>
      <c r="BU45" s="1206"/>
      <c r="BV45" s="1206"/>
      <c r="BW45" s="1206"/>
      <c r="BX45" s="1206"/>
      <c r="BY45" s="1206"/>
      <c r="BZ45" s="1206"/>
      <c r="CA45" s="1206"/>
      <c r="CB45" s="1206"/>
      <c r="CC45" s="1206"/>
      <c r="CD45" s="1206"/>
      <c r="CE45" s="1206"/>
      <c r="CF45" s="1206"/>
      <c r="CG45" s="1206"/>
      <c r="CH45" s="1206"/>
      <c r="CI45" s="1206"/>
      <c r="CJ45" s="1206"/>
      <c r="CK45" s="1206"/>
      <c r="CL45" s="1206"/>
      <c r="CM45" s="1206"/>
      <c r="CN45" s="1206"/>
      <c r="CO45" s="1206"/>
      <c r="CP45" s="1206"/>
      <c r="CQ45" s="1206"/>
      <c r="CR45" s="1206"/>
      <c r="CS45" s="1206"/>
      <c r="CT45" s="1206"/>
      <c r="CU45" s="1206"/>
      <c r="CV45" s="1206"/>
      <c r="CW45" s="1206"/>
      <c r="CX45" s="1206"/>
      <c r="CY45" s="1206"/>
      <c r="CZ45" s="1206"/>
      <c r="DA45" s="1206"/>
      <c r="DB45" s="1206"/>
      <c r="DC45" s="1207"/>
    </row>
    <row r="46" spans="2:109" x14ac:dyDescent="0.15">
      <c r="B46" s="250"/>
      <c r="AN46" s="1205"/>
      <c r="AO46" s="1206"/>
      <c r="AP46" s="1206"/>
      <c r="AQ46" s="1206"/>
      <c r="AR46" s="1206"/>
      <c r="AS46" s="1206"/>
      <c r="AT46" s="1206"/>
      <c r="AU46" s="1206"/>
      <c r="AV46" s="1206"/>
      <c r="AW46" s="1206"/>
      <c r="AX46" s="1206"/>
      <c r="AY46" s="1206"/>
      <c r="AZ46" s="1206"/>
      <c r="BA46" s="1206"/>
      <c r="BB46" s="1206"/>
      <c r="BC46" s="1206"/>
      <c r="BD46" s="1206"/>
      <c r="BE46" s="1206"/>
      <c r="BF46" s="1206"/>
      <c r="BG46" s="1206"/>
      <c r="BH46" s="1206"/>
      <c r="BI46" s="1206"/>
      <c r="BJ46" s="1206"/>
      <c r="BK46" s="1206"/>
      <c r="BL46" s="1206"/>
      <c r="BM46" s="1206"/>
      <c r="BN46" s="1206"/>
      <c r="BO46" s="1206"/>
      <c r="BP46" s="1206"/>
      <c r="BQ46" s="1206"/>
      <c r="BR46" s="1206"/>
      <c r="BS46" s="1206"/>
      <c r="BT46" s="1206"/>
      <c r="BU46" s="1206"/>
      <c r="BV46" s="1206"/>
      <c r="BW46" s="1206"/>
      <c r="BX46" s="1206"/>
      <c r="BY46" s="1206"/>
      <c r="BZ46" s="1206"/>
      <c r="CA46" s="1206"/>
      <c r="CB46" s="1206"/>
      <c r="CC46" s="1206"/>
      <c r="CD46" s="1206"/>
      <c r="CE46" s="1206"/>
      <c r="CF46" s="1206"/>
      <c r="CG46" s="1206"/>
      <c r="CH46" s="1206"/>
      <c r="CI46" s="1206"/>
      <c r="CJ46" s="1206"/>
      <c r="CK46" s="1206"/>
      <c r="CL46" s="1206"/>
      <c r="CM46" s="1206"/>
      <c r="CN46" s="1206"/>
      <c r="CO46" s="1206"/>
      <c r="CP46" s="1206"/>
      <c r="CQ46" s="1206"/>
      <c r="CR46" s="1206"/>
      <c r="CS46" s="1206"/>
      <c r="CT46" s="1206"/>
      <c r="CU46" s="1206"/>
      <c r="CV46" s="1206"/>
      <c r="CW46" s="1206"/>
      <c r="CX46" s="1206"/>
      <c r="CY46" s="1206"/>
      <c r="CZ46" s="1206"/>
      <c r="DA46" s="1206"/>
      <c r="DB46" s="1206"/>
      <c r="DC46" s="1207"/>
    </row>
    <row r="47" spans="2:109" x14ac:dyDescent="0.15">
      <c r="B47" s="250"/>
      <c r="AN47" s="1208"/>
      <c r="AO47" s="1209"/>
      <c r="AP47" s="1209"/>
      <c r="AQ47" s="1209"/>
      <c r="AR47" s="1209"/>
      <c r="AS47" s="1209"/>
      <c r="AT47" s="1209"/>
      <c r="AU47" s="1209"/>
      <c r="AV47" s="1209"/>
      <c r="AW47" s="1209"/>
      <c r="AX47" s="1209"/>
      <c r="AY47" s="1209"/>
      <c r="AZ47" s="1209"/>
      <c r="BA47" s="1209"/>
      <c r="BB47" s="1209"/>
      <c r="BC47" s="1209"/>
      <c r="BD47" s="1209"/>
      <c r="BE47" s="1209"/>
      <c r="BF47" s="1209"/>
      <c r="BG47" s="1209"/>
      <c r="BH47" s="1209"/>
      <c r="BI47" s="1209"/>
      <c r="BJ47" s="1209"/>
      <c r="BK47" s="1209"/>
      <c r="BL47" s="1209"/>
      <c r="BM47" s="1209"/>
      <c r="BN47" s="1209"/>
      <c r="BO47" s="1209"/>
      <c r="BP47" s="1209"/>
      <c r="BQ47" s="1209"/>
      <c r="BR47" s="1209"/>
      <c r="BS47" s="1209"/>
      <c r="BT47" s="1209"/>
      <c r="BU47" s="1209"/>
      <c r="BV47" s="1209"/>
      <c r="BW47" s="1209"/>
      <c r="BX47" s="1209"/>
      <c r="BY47" s="1209"/>
      <c r="BZ47" s="1209"/>
      <c r="CA47" s="1209"/>
      <c r="CB47" s="1209"/>
      <c r="CC47" s="1209"/>
      <c r="CD47" s="1209"/>
      <c r="CE47" s="1209"/>
      <c r="CF47" s="1209"/>
      <c r="CG47" s="1209"/>
      <c r="CH47" s="1209"/>
      <c r="CI47" s="1209"/>
      <c r="CJ47" s="1209"/>
      <c r="CK47" s="1209"/>
      <c r="CL47" s="1209"/>
      <c r="CM47" s="1209"/>
      <c r="CN47" s="1209"/>
      <c r="CO47" s="1209"/>
      <c r="CP47" s="1209"/>
      <c r="CQ47" s="1209"/>
      <c r="CR47" s="1209"/>
      <c r="CS47" s="1209"/>
      <c r="CT47" s="1209"/>
      <c r="CU47" s="1209"/>
      <c r="CV47" s="1209"/>
      <c r="CW47" s="1209"/>
      <c r="CX47" s="1209"/>
      <c r="CY47" s="1209"/>
      <c r="CZ47" s="1209"/>
      <c r="DA47" s="1209"/>
      <c r="DB47" s="1209"/>
      <c r="DC47" s="1210"/>
    </row>
    <row r="48" spans="2:109" x14ac:dyDescent="0.15">
      <c r="B48" s="250"/>
      <c r="H48" s="1211"/>
      <c r="I48" s="1211"/>
      <c r="J48" s="1211"/>
      <c r="AN48" s="1211"/>
      <c r="AO48" s="1211"/>
      <c r="AP48" s="1211"/>
      <c r="AZ48" s="1211"/>
      <c r="BA48" s="1211"/>
      <c r="BB48" s="1211"/>
      <c r="BL48" s="1211"/>
      <c r="BM48" s="1211"/>
      <c r="BN48" s="1211"/>
      <c r="BX48" s="1211"/>
      <c r="BY48" s="1211"/>
      <c r="BZ48" s="1211"/>
      <c r="CJ48" s="1211"/>
      <c r="CK48" s="1211"/>
      <c r="CL48" s="1211"/>
      <c r="CV48" s="1211"/>
      <c r="CW48" s="1211"/>
      <c r="CX48" s="1211"/>
    </row>
    <row r="49" spans="1:109" x14ac:dyDescent="0.15">
      <c r="B49" s="250"/>
      <c r="AN49" s="246" t="s">
        <v>589</v>
      </c>
    </row>
    <row r="50" spans="1:109" x14ac:dyDescent="0.15">
      <c r="B50" s="250"/>
      <c r="G50" s="1212"/>
      <c r="H50" s="1212"/>
      <c r="I50" s="1212"/>
      <c r="J50" s="1212"/>
      <c r="K50" s="1213"/>
      <c r="L50" s="1213"/>
      <c r="M50" s="1214"/>
      <c r="N50" s="1214"/>
      <c r="AN50" s="1215"/>
      <c r="AO50" s="1216"/>
      <c r="AP50" s="1216"/>
      <c r="AQ50" s="1216"/>
      <c r="AR50" s="1216"/>
      <c r="AS50" s="1216"/>
      <c r="AT50" s="1216"/>
      <c r="AU50" s="1216"/>
      <c r="AV50" s="1216"/>
      <c r="AW50" s="1216"/>
      <c r="AX50" s="1216"/>
      <c r="AY50" s="1216"/>
      <c r="AZ50" s="1216"/>
      <c r="BA50" s="1216"/>
      <c r="BB50" s="1216"/>
      <c r="BC50" s="1216"/>
      <c r="BD50" s="1216"/>
      <c r="BE50" s="1216"/>
      <c r="BF50" s="1216"/>
      <c r="BG50" s="1216"/>
      <c r="BH50" s="1216"/>
      <c r="BI50" s="1216"/>
      <c r="BJ50" s="1216"/>
      <c r="BK50" s="1216"/>
      <c r="BL50" s="1216"/>
      <c r="BM50" s="1216"/>
      <c r="BN50" s="1216"/>
      <c r="BO50" s="1217"/>
      <c r="BP50" s="1218" t="s">
        <v>553</v>
      </c>
      <c r="BQ50" s="1218"/>
      <c r="BR50" s="1218"/>
      <c r="BS50" s="1218"/>
      <c r="BT50" s="1218"/>
      <c r="BU50" s="1218"/>
      <c r="BV50" s="1218"/>
      <c r="BW50" s="1218"/>
      <c r="BX50" s="1218" t="s">
        <v>554</v>
      </c>
      <c r="BY50" s="1218"/>
      <c r="BZ50" s="1218"/>
      <c r="CA50" s="1218"/>
      <c r="CB50" s="1218"/>
      <c r="CC50" s="1218"/>
      <c r="CD50" s="1218"/>
      <c r="CE50" s="1218"/>
      <c r="CF50" s="1218" t="s">
        <v>555</v>
      </c>
      <c r="CG50" s="1218"/>
      <c r="CH50" s="1218"/>
      <c r="CI50" s="1218"/>
      <c r="CJ50" s="1218"/>
      <c r="CK50" s="1218"/>
      <c r="CL50" s="1218"/>
      <c r="CM50" s="1218"/>
      <c r="CN50" s="1218" t="s">
        <v>556</v>
      </c>
      <c r="CO50" s="1218"/>
      <c r="CP50" s="1218"/>
      <c r="CQ50" s="1218"/>
      <c r="CR50" s="1218"/>
      <c r="CS50" s="1218"/>
      <c r="CT50" s="1218"/>
      <c r="CU50" s="1218"/>
      <c r="CV50" s="1218" t="s">
        <v>557</v>
      </c>
      <c r="CW50" s="1218"/>
      <c r="CX50" s="1218"/>
      <c r="CY50" s="1218"/>
      <c r="CZ50" s="1218"/>
      <c r="DA50" s="1218"/>
      <c r="DB50" s="1218"/>
      <c r="DC50" s="1218"/>
    </row>
    <row r="51" spans="1:109" ht="13.5" customHeight="1" x14ac:dyDescent="0.15">
      <c r="B51" s="250"/>
      <c r="G51" s="1219"/>
      <c r="H51" s="1219"/>
      <c r="I51" s="1220"/>
      <c r="J51" s="1220"/>
      <c r="K51" s="1221"/>
      <c r="L51" s="1221"/>
      <c r="M51" s="1221"/>
      <c r="N51" s="1221"/>
      <c r="AM51" s="1211"/>
      <c r="AN51" s="1222" t="s">
        <v>590</v>
      </c>
      <c r="AO51" s="1222"/>
      <c r="AP51" s="1222"/>
      <c r="AQ51" s="1222"/>
      <c r="AR51" s="1222"/>
      <c r="AS51" s="1222"/>
      <c r="AT51" s="1222"/>
      <c r="AU51" s="1222"/>
      <c r="AV51" s="1222"/>
      <c r="AW51" s="1222"/>
      <c r="AX51" s="1222"/>
      <c r="AY51" s="1222"/>
      <c r="AZ51" s="1222"/>
      <c r="BA51" s="1222"/>
      <c r="BB51" s="1222" t="s">
        <v>591</v>
      </c>
      <c r="BC51" s="1222"/>
      <c r="BD51" s="1222"/>
      <c r="BE51" s="1222"/>
      <c r="BF51" s="1222"/>
      <c r="BG51" s="1222"/>
      <c r="BH51" s="1222"/>
      <c r="BI51" s="1222"/>
      <c r="BJ51" s="1222"/>
      <c r="BK51" s="1222"/>
      <c r="BL51" s="1222"/>
      <c r="BM51" s="1222"/>
      <c r="BN51" s="1222"/>
      <c r="BO51" s="1222"/>
      <c r="BP51" s="1223"/>
      <c r="BQ51" s="1223"/>
      <c r="BR51" s="1223"/>
      <c r="BS51" s="1223"/>
      <c r="BT51" s="1223"/>
      <c r="BU51" s="1223"/>
      <c r="BV51" s="1223"/>
      <c r="BW51" s="1223"/>
      <c r="BX51" s="1223"/>
      <c r="BY51" s="1223"/>
      <c r="BZ51" s="1223"/>
      <c r="CA51" s="1223"/>
      <c r="CB51" s="1223"/>
      <c r="CC51" s="1223"/>
      <c r="CD51" s="1223"/>
      <c r="CE51" s="1223"/>
      <c r="CF51" s="1223"/>
      <c r="CG51" s="1223"/>
      <c r="CH51" s="1223"/>
      <c r="CI51" s="1223"/>
      <c r="CJ51" s="1223"/>
      <c r="CK51" s="1223"/>
      <c r="CL51" s="1223"/>
      <c r="CM51" s="1223"/>
      <c r="CN51" s="1223"/>
      <c r="CO51" s="1223"/>
      <c r="CP51" s="1223"/>
      <c r="CQ51" s="1223"/>
      <c r="CR51" s="1223"/>
      <c r="CS51" s="1223"/>
      <c r="CT51" s="1223"/>
      <c r="CU51" s="1223"/>
      <c r="CV51" s="1223"/>
      <c r="CW51" s="1223"/>
      <c r="CX51" s="1223"/>
      <c r="CY51" s="1223"/>
      <c r="CZ51" s="1223"/>
      <c r="DA51" s="1223"/>
      <c r="DB51" s="1223"/>
      <c r="DC51" s="1223"/>
    </row>
    <row r="52" spans="1:109" x14ac:dyDescent="0.15">
      <c r="B52" s="250"/>
      <c r="G52" s="1219"/>
      <c r="H52" s="1219"/>
      <c r="I52" s="1220"/>
      <c r="J52" s="1220"/>
      <c r="K52" s="1221"/>
      <c r="L52" s="1221"/>
      <c r="M52" s="1221"/>
      <c r="N52" s="1221"/>
      <c r="AM52" s="1211"/>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x14ac:dyDescent="0.15">
      <c r="A53" s="1201"/>
      <c r="B53" s="250"/>
      <c r="G53" s="1219"/>
      <c r="H53" s="1219"/>
      <c r="I53" s="1212"/>
      <c r="J53" s="1212"/>
      <c r="K53" s="1221"/>
      <c r="L53" s="1221"/>
      <c r="M53" s="1221"/>
      <c r="N53" s="1221"/>
      <c r="AM53" s="1211"/>
      <c r="AN53" s="1222"/>
      <c r="AO53" s="1222"/>
      <c r="AP53" s="1222"/>
      <c r="AQ53" s="1222"/>
      <c r="AR53" s="1222"/>
      <c r="AS53" s="1222"/>
      <c r="AT53" s="1222"/>
      <c r="AU53" s="1222"/>
      <c r="AV53" s="1222"/>
      <c r="AW53" s="1222"/>
      <c r="AX53" s="1222"/>
      <c r="AY53" s="1222"/>
      <c r="AZ53" s="1222"/>
      <c r="BA53" s="1222"/>
      <c r="BB53" s="1222" t="s">
        <v>592</v>
      </c>
      <c r="BC53" s="1222"/>
      <c r="BD53" s="1222"/>
      <c r="BE53" s="1222"/>
      <c r="BF53" s="1222"/>
      <c r="BG53" s="1222"/>
      <c r="BH53" s="1222"/>
      <c r="BI53" s="1222"/>
      <c r="BJ53" s="1222"/>
      <c r="BK53" s="1222"/>
      <c r="BL53" s="1222"/>
      <c r="BM53" s="1222"/>
      <c r="BN53" s="1222"/>
      <c r="BO53" s="1222"/>
      <c r="BP53" s="1223">
        <v>56</v>
      </c>
      <c r="BQ53" s="1223"/>
      <c r="BR53" s="1223"/>
      <c r="BS53" s="1223"/>
      <c r="BT53" s="1223"/>
      <c r="BU53" s="1223"/>
      <c r="BV53" s="1223"/>
      <c r="BW53" s="1223"/>
      <c r="BX53" s="1223">
        <v>57.9</v>
      </c>
      <c r="BY53" s="1223"/>
      <c r="BZ53" s="1223"/>
      <c r="CA53" s="1223"/>
      <c r="CB53" s="1223"/>
      <c r="CC53" s="1223"/>
      <c r="CD53" s="1223"/>
      <c r="CE53" s="1223"/>
      <c r="CF53" s="1223">
        <v>59.4</v>
      </c>
      <c r="CG53" s="1223"/>
      <c r="CH53" s="1223"/>
      <c r="CI53" s="1223"/>
      <c r="CJ53" s="1223"/>
      <c r="CK53" s="1223"/>
      <c r="CL53" s="1223"/>
      <c r="CM53" s="1223"/>
      <c r="CN53" s="1223">
        <v>55.1</v>
      </c>
      <c r="CO53" s="1223"/>
      <c r="CP53" s="1223"/>
      <c r="CQ53" s="1223"/>
      <c r="CR53" s="1223"/>
      <c r="CS53" s="1223"/>
      <c r="CT53" s="1223"/>
      <c r="CU53" s="1223"/>
      <c r="CV53" s="1223">
        <v>57.1</v>
      </c>
      <c r="CW53" s="1223"/>
      <c r="CX53" s="1223"/>
      <c r="CY53" s="1223"/>
      <c r="CZ53" s="1223"/>
      <c r="DA53" s="1223"/>
      <c r="DB53" s="1223"/>
      <c r="DC53" s="1223"/>
    </row>
    <row r="54" spans="1:109" x14ac:dyDescent="0.15">
      <c r="A54" s="1201"/>
      <c r="B54" s="250"/>
      <c r="G54" s="1219"/>
      <c r="H54" s="1219"/>
      <c r="I54" s="1212"/>
      <c r="J54" s="1212"/>
      <c r="K54" s="1221"/>
      <c r="L54" s="1221"/>
      <c r="M54" s="1221"/>
      <c r="N54" s="1221"/>
      <c r="AM54" s="1211"/>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x14ac:dyDescent="0.15">
      <c r="A55" s="1201"/>
      <c r="B55" s="250"/>
      <c r="G55" s="1212"/>
      <c r="H55" s="1212"/>
      <c r="I55" s="1212"/>
      <c r="J55" s="1212"/>
      <c r="K55" s="1221"/>
      <c r="L55" s="1221"/>
      <c r="M55" s="1221"/>
      <c r="N55" s="1221"/>
      <c r="AN55" s="1218" t="s">
        <v>593</v>
      </c>
      <c r="AO55" s="1218"/>
      <c r="AP55" s="1218"/>
      <c r="AQ55" s="1218"/>
      <c r="AR55" s="1218"/>
      <c r="AS55" s="1218"/>
      <c r="AT55" s="1218"/>
      <c r="AU55" s="1218"/>
      <c r="AV55" s="1218"/>
      <c r="AW55" s="1218"/>
      <c r="AX55" s="1218"/>
      <c r="AY55" s="1218"/>
      <c r="AZ55" s="1218"/>
      <c r="BA55" s="1218"/>
      <c r="BB55" s="1222" t="s">
        <v>591</v>
      </c>
      <c r="BC55" s="1222"/>
      <c r="BD55" s="1222"/>
      <c r="BE55" s="1222"/>
      <c r="BF55" s="1222"/>
      <c r="BG55" s="1222"/>
      <c r="BH55" s="1222"/>
      <c r="BI55" s="1222"/>
      <c r="BJ55" s="1222"/>
      <c r="BK55" s="1222"/>
      <c r="BL55" s="1222"/>
      <c r="BM55" s="1222"/>
      <c r="BN55" s="1222"/>
      <c r="BO55" s="1222"/>
      <c r="BP55" s="1223">
        <v>0</v>
      </c>
      <c r="BQ55" s="1223"/>
      <c r="BR55" s="1223"/>
      <c r="BS55" s="1223"/>
      <c r="BT55" s="1223"/>
      <c r="BU55" s="1223"/>
      <c r="BV55" s="1223"/>
      <c r="BW55" s="1223"/>
      <c r="BX55" s="1223">
        <v>0</v>
      </c>
      <c r="BY55" s="1223"/>
      <c r="BZ55" s="1223"/>
      <c r="CA55" s="1223"/>
      <c r="CB55" s="1223"/>
      <c r="CC55" s="1223"/>
      <c r="CD55" s="1223"/>
      <c r="CE55" s="1223"/>
      <c r="CF55" s="1223">
        <v>0</v>
      </c>
      <c r="CG55" s="1223"/>
      <c r="CH55" s="1223"/>
      <c r="CI55" s="1223"/>
      <c r="CJ55" s="1223"/>
      <c r="CK55" s="1223"/>
      <c r="CL55" s="1223"/>
      <c r="CM55" s="1223"/>
      <c r="CN55" s="1223">
        <v>0</v>
      </c>
      <c r="CO55" s="1223"/>
      <c r="CP55" s="1223"/>
      <c r="CQ55" s="1223"/>
      <c r="CR55" s="1223"/>
      <c r="CS55" s="1223"/>
      <c r="CT55" s="1223"/>
      <c r="CU55" s="1223"/>
      <c r="CV55" s="1223">
        <v>0</v>
      </c>
      <c r="CW55" s="1223"/>
      <c r="CX55" s="1223"/>
      <c r="CY55" s="1223"/>
      <c r="CZ55" s="1223"/>
      <c r="DA55" s="1223"/>
      <c r="DB55" s="1223"/>
      <c r="DC55" s="1223"/>
    </row>
    <row r="56" spans="1:109" x14ac:dyDescent="0.15">
      <c r="A56" s="1201"/>
      <c r="B56" s="250"/>
      <c r="G56" s="1212"/>
      <c r="H56" s="1212"/>
      <c r="I56" s="1212"/>
      <c r="J56" s="1212"/>
      <c r="K56" s="1221"/>
      <c r="L56" s="1221"/>
      <c r="M56" s="1221"/>
      <c r="N56" s="1221"/>
      <c r="AN56" s="1218"/>
      <c r="AO56" s="1218"/>
      <c r="AP56" s="1218"/>
      <c r="AQ56" s="1218"/>
      <c r="AR56" s="1218"/>
      <c r="AS56" s="1218"/>
      <c r="AT56" s="1218"/>
      <c r="AU56" s="1218"/>
      <c r="AV56" s="1218"/>
      <c r="AW56" s="1218"/>
      <c r="AX56" s="1218"/>
      <c r="AY56" s="1218"/>
      <c r="AZ56" s="1218"/>
      <c r="BA56" s="1218"/>
      <c r="BB56" s="1222"/>
      <c r="BC56" s="1222"/>
      <c r="BD56" s="1222"/>
      <c r="BE56" s="1222"/>
      <c r="BF56" s="1222"/>
      <c r="BG56" s="1222"/>
      <c r="BH56" s="1222"/>
      <c r="BI56" s="1222"/>
      <c r="BJ56" s="1222"/>
      <c r="BK56" s="1222"/>
      <c r="BL56" s="1222"/>
      <c r="BM56" s="1222"/>
      <c r="BN56" s="1222"/>
      <c r="BO56" s="1222"/>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1201" customFormat="1" x14ac:dyDescent="0.15">
      <c r="B57" s="1224"/>
      <c r="G57" s="1212"/>
      <c r="H57" s="1212"/>
      <c r="I57" s="1225"/>
      <c r="J57" s="1225"/>
      <c r="K57" s="1221"/>
      <c r="L57" s="1221"/>
      <c r="M57" s="1221"/>
      <c r="N57" s="1221"/>
      <c r="AM57" s="246"/>
      <c r="AN57" s="1218"/>
      <c r="AO57" s="1218"/>
      <c r="AP57" s="1218"/>
      <c r="AQ57" s="1218"/>
      <c r="AR57" s="1218"/>
      <c r="AS57" s="1218"/>
      <c r="AT57" s="1218"/>
      <c r="AU57" s="1218"/>
      <c r="AV57" s="1218"/>
      <c r="AW57" s="1218"/>
      <c r="AX57" s="1218"/>
      <c r="AY57" s="1218"/>
      <c r="AZ57" s="1218"/>
      <c r="BA57" s="1218"/>
      <c r="BB57" s="1222" t="s">
        <v>592</v>
      </c>
      <c r="BC57" s="1222"/>
      <c r="BD57" s="1222"/>
      <c r="BE57" s="1222"/>
      <c r="BF57" s="1222"/>
      <c r="BG57" s="1222"/>
      <c r="BH57" s="1222"/>
      <c r="BI57" s="1222"/>
      <c r="BJ57" s="1222"/>
      <c r="BK57" s="1222"/>
      <c r="BL57" s="1222"/>
      <c r="BM57" s="1222"/>
      <c r="BN57" s="1222"/>
      <c r="BO57" s="1222"/>
      <c r="BP57" s="1223">
        <v>57.7</v>
      </c>
      <c r="BQ57" s="1223"/>
      <c r="BR57" s="1223"/>
      <c r="BS57" s="1223"/>
      <c r="BT57" s="1223"/>
      <c r="BU57" s="1223"/>
      <c r="BV57" s="1223"/>
      <c r="BW57" s="1223"/>
      <c r="BX57" s="1223">
        <v>59.3</v>
      </c>
      <c r="BY57" s="1223"/>
      <c r="BZ57" s="1223"/>
      <c r="CA57" s="1223"/>
      <c r="CB57" s="1223"/>
      <c r="CC57" s="1223"/>
      <c r="CD57" s="1223"/>
      <c r="CE57" s="1223"/>
      <c r="CF57" s="1223">
        <v>60.4</v>
      </c>
      <c r="CG57" s="1223"/>
      <c r="CH57" s="1223"/>
      <c r="CI57" s="1223"/>
      <c r="CJ57" s="1223"/>
      <c r="CK57" s="1223"/>
      <c r="CL57" s="1223"/>
      <c r="CM57" s="1223"/>
      <c r="CN57" s="1223">
        <v>61.1</v>
      </c>
      <c r="CO57" s="1223"/>
      <c r="CP57" s="1223"/>
      <c r="CQ57" s="1223"/>
      <c r="CR57" s="1223"/>
      <c r="CS57" s="1223"/>
      <c r="CT57" s="1223"/>
      <c r="CU57" s="1223"/>
      <c r="CV57" s="1223">
        <v>62.3</v>
      </c>
      <c r="CW57" s="1223"/>
      <c r="CX57" s="1223"/>
      <c r="CY57" s="1223"/>
      <c r="CZ57" s="1223"/>
      <c r="DA57" s="1223"/>
      <c r="DB57" s="1223"/>
      <c r="DC57" s="1223"/>
      <c r="DD57" s="1226"/>
      <c r="DE57" s="1224"/>
    </row>
    <row r="58" spans="1:109" s="1201" customFormat="1" x14ac:dyDescent="0.15">
      <c r="A58" s="246"/>
      <c r="B58" s="1224"/>
      <c r="G58" s="1212"/>
      <c r="H58" s="1212"/>
      <c r="I58" s="1225"/>
      <c r="J58" s="1225"/>
      <c r="K58" s="1221"/>
      <c r="L58" s="1221"/>
      <c r="M58" s="1221"/>
      <c r="N58" s="1221"/>
      <c r="AM58" s="246"/>
      <c r="AN58" s="1218"/>
      <c r="AO58" s="1218"/>
      <c r="AP58" s="1218"/>
      <c r="AQ58" s="1218"/>
      <c r="AR58" s="1218"/>
      <c r="AS58" s="1218"/>
      <c r="AT58" s="1218"/>
      <c r="AU58" s="1218"/>
      <c r="AV58" s="1218"/>
      <c r="AW58" s="1218"/>
      <c r="AX58" s="1218"/>
      <c r="AY58" s="1218"/>
      <c r="AZ58" s="1218"/>
      <c r="BA58" s="1218"/>
      <c r="BB58" s="1222"/>
      <c r="BC58" s="1222"/>
      <c r="BD58" s="1222"/>
      <c r="BE58" s="1222"/>
      <c r="BF58" s="1222"/>
      <c r="BG58" s="1222"/>
      <c r="BH58" s="1222"/>
      <c r="BI58" s="1222"/>
      <c r="BJ58" s="1222"/>
      <c r="BK58" s="1222"/>
      <c r="BL58" s="1222"/>
      <c r="BM58" s="1222"/>
      <c r="BN58" s="1222"/>
      <c r="BO58" s="1222"/>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1226"/>
      <c r="DE58" s="1224"/>
    </row>
    <row r="59" spans="1:109" s="1201" customFormat="1" x14ac:dyDescent="0.15">
      <c r="A59" s="246"/>
      <c r="B59" s="1224"/>
      <c r="K59" s="1227"/>
      <c r="L59" s="1227"/>
      <c r="M59" s="1227"/>
      <c r="N59" s="1227"/>
      <c r="AQ59" s="1227"/>
      <c r="AR59" s="1227"/>
      <c r="AS59" s="1227"/>
      <c r="AT59" s="1227"/>
      <c r="BC59" s="1227"/>
      <c r="BD59" s="1227"/>
      <c r="BE59" s="1227"/>
      <c r="BF59" s="1227"/>
      <c r="BO59" s="1227"/>
      <c r="BP59" s="1227"/>
      <c r="BQ59" s="1227"/>
      <c r="BR59" s="1227"/>
      <c r="CA59" s="1227"/>
      <c r="CB59" s="1227"/>
      <c r="CC59" s="1227"/>
      <c r="CD59" s="1227"/>
      <c r="CM59" s="1227"/>
      <c r="CN59" s="1227"/>
      <c r="CO59" s="1227"/>
      <c r="CP59" s="1227"/>
      <c r="CY59" s="1227"/>
      <c r="CZ59" s="1227"/>
      <c r="DA59" s="1227"/>
      <c r="DB59" s="1227"/>
      <c r="DC59" s="1227"/>
      <c r="DD59" s="1226"/>
      <c r="DE59" s="1224"/>
    </row>
    <row r="60" spans="1:109" s="1201" customFormat="1" x14ac:dyDescent="0.15">
      <c r="A60" s="246"/>
      <c r="B60" s="1224"/>
      <c r="K60" s="1227"/>
      <c r="L60" s="1227"/>
      <c r="M60" s="1227"/>
      <c r="N60" s="1227"/>
      <c r="AQ60" s="1227"/>
      <c r="AR60" s="1227"/>
      <c r="AS60" s="1227"/>
      <c r="AT60" s="1227"/>
      <c r="BC60" s="1227"/>
      <c r="BD60" s="1227"/>
      <c r="BE60" s="1227"/>
      <c r="BF60" s="1227"/>
      <c r="BO60" s="1227"/>
      <c r="BP60" s="1227"/>
      <c r="BQ60" s="1227"/>
      <c r="BR60" s="1227"/>
      <c r="CA60" s="1227"/>
      <c r="CB60" s="1227"/>
      <c r="CC60" s="1227"/>
      <c r="CD60" s="1227"/>
      <c r="CM60" s="1227"/>
      <c r="CN60" s="1227"/>
      <c r="CO60" s="1227"/>
      <c r="CP60" s="1227"/>
      <c r="CY60" s="1227"/>
      <c r="CZ60" s="1227"/>
      <c r="DA60" s="1227"/>
      <c r="DB60" s="1227"/>
      <c r="DC60" s="1227"/>
      <c r="DD60" s="1226"/>
      <c r="DE60" s="1224"/>
    </row>
    <row r="61" spans="1:109" s="1201" customFormat="1" x14ac:dyDescent="0.15">
      <c r="A61" s="246"/>
      <c r="B61" s="1228"/>
      <c r="C61" s="1229"/>
      <c r="D61" s="1229"/>
      <c r="E61" s="1229"/>
      <c r="F61" s="1229"/>
      <c r="G61" s="1229"/>
      <c r="H61" s="1229"/>
      <c r="I61" s="1229"/>
      <c r="J61" s="1229"/>
      <c r="K61" s="1229"/>
      <c r="L61" s="1229"/>
      <c r="M61" s="1230"/>
      <c r="N61" s="1230"/>
      <c r="O61" s="1229"/>
      <c r="P61" s="1229"/>
      <c r="Q61" s="1229"/>
      <c r="R61" s="1229"/>
      <c r="S61" s="1229"/>
      <c r="T61" s="1229"/>
      <c r="U61" s="1229"/>
      <c r="V61" s="1229"/>
      <c r="W61" s="1229"/>
      <c r="X61" s="1229"/>
      <c r="Y61" s="1229"/>
      <c r="Z61" s="1229"/>
      <c r="AA61" s="1229"/>
      <c r="AB61" s="1229"/>
      <c r="AC61" s="1229"/>
      <c r="AD61" s="1229"/>
      <c r="AE61" s="1229"/>
      <c r="AF61" s="1229"/>
      <c r="AG61" s="1229"/>
      <c r="AH61" s="1229"/>
      <c r="AI61" s="1229"/>
      <c r="AJ61" s="1229"/>
      <c r="AK61" s="1229"/>
      <c r="AL61" s="1229"/>
      <c r="AM61" s="1229"/>
      <c r="AN61" s="1229"/>
      <c r="AO61" s="1229"/>
      <c r="AP61" s="1229"/>
      <c r="AQ61" s="1229"/>
      <c r="AR61" s="1229"/>
      <c r="AS61" s="1230"/>
      <c r="AT61" s="1230"/>
      <c r="AU61" s="1229"/>
      <c r="AV61" s="1229"/>
      <c r="AW61" s="1229"/>
      <c r="AX61" s="1229"/>
      <c r="AY61" s="1229"/>
      <c r="AZ61" s="1229"/>
      <c r="BA61" s="1229"/>
      <c r="BB61" s="1229"/>
      <c r="BC61" s="1229"/>
      <c r="BD61" s="1229"/>
      <c r="BE61" s="1230"/>
      <c r="BF61" s="1230"/>
      <c r="BG61" s="1229"/>
      <c r="BH61" s="1229"/>
      <c r="BI61" s="1229"/>
      <c r="BJ61" s="1229"/>
      <c r="BK61" s="1229"/>
      <c r="BL61" s="1229"/>
      <c r="BM61" s="1229"/>
      <c r="BN61" s="1229"/>
      <c r="BO61" s="1229"/>
      <c r="BP61" s="1229"/>
      <c r="BQ61" s="1230"/>
      <c r="BR61" s="1230"/>
      <c r="BS61" s="1229"/>
      <c r="BT61" s="1229"/>
      <c r="BU61" s="1229"/>
      <c r="BV61" s="1229"/>
      <c r="BW61" s="1229"/>
      <c r="BX61" s="1229"/>
      <c r="BY61" s="1229"/>
      <c r="BZ61" s="1229"/>
      <c r="CA61" s="1229"/>
      <c r="CB61" s="1229"/>
      <c r="CC61" s="1230"/>
      <c r="CD61" s="1230"/>
      <c r="CE61" s="1229"/>
      <c r="CF61" s="1229"/>
      <c r="CG61" s="1229"/>
      <c r="CH61" s="1229"/>
      <c r="CI61" s="1229"/>
      <c r="CJ61" s="1229"/>
      <c r="CK61" s="1229"/>
      <c r="CL61" s="1229"/>
      <c r="CM61" s="1229"/>
      <c r="CN61" s="1229"/>
      <c r="CO61" s="1230"/>
      <c r="CP61" s="1230"/>
      <c r="CQ61" s="1229"/>
      <c r="CR61" s="1229"/>
      <c r="CS61" s="1229"/>
      <c r="CT61" s="1229"/>
      <c r="CU61" s="1229"/>
      <c r="CV61" s="1229"/>
      <c r="CW61" s="1229"/>
      <c r="CX61" s="1229"/>
      <c r="CY61" s="1229"/>
      <c r="CZ61" s="1229"/>
      <c r="DA61" s="1230"/>
      <c r="DB61" s="1230"/>
      <c r="DC61" s="1230"/>
      <c r="DD61" s="1231"/>
      <c r="DE61" s="1224"/>
    </row>
    <row r="62" spans="1:109" x14ac:dyDescent="0.15">
      <c r="B62" s="1199"/>
      <c r="C62" s="1199"/>
      <c r="D62" s="1199"/>
      <c r="E62" s="1199"/>
      <c r="F62" s="1199"/>
      <c r="G62" s="1199"/>
      <c r="H62" s="1199"/>
      <c r="I62" s="1199"/>
      <c r="J62" s="1199"/>
      <c r="K62" s="1199"/>
      <c r="L62" s="1199"/>
      <c r="M62" s="1199"/>
      <c r="N62" s="1199"/>
      <c r="O62" s="1199"/>
      <c r="P62" s="1199"/>
      <c r="Q62" s="1199"/>
      <c r="R62" s="1199"/>
      <c r="S62" s="1199"/>
      <c r="T62" s="1199"/>
      <c r="U62" s="1199"/>
      <c r="V62" s="1199"/>
      <c r="W62" s="1199"/>
      <c r="X62" s="1199"/>
      <c r="Y62" s="1199"/>
      <c r="Z62" s="1199"/>
      <c r="AA62" s="1199"/>
      <c r="AB62" s="1199"/>
      <c r="AC62" s="1199"/>
      <c r="AD62" s="1199"/>
      <c r="AE62" s="1199"/>
      <c r="AF62" s="1199"/>
      <c r="AG62" s="1199"/>
      <c r="AH62" s="1199"/>
      <c r="AI62" s="1199"/>
      <c r="AJ62" s="1199"/>
      <c r="AK62" s="1199"/>
      <c r="AL62" s="1199"/>
      <c r="AM62" s="1199"/>
      <c r="AN62" s="1199"/>
      <c r="AO62" s="1199"/>
      <c r="AP62" s="1199"/>
      <c r="AQ62" s="1199"/>
      <c r="AR62" s="1199"/>
      <c r="AS62" s="1199"/>
      <c r="AT62" s="1199"/>
      <c r="AU62" s="1199"/>
      <c r="AV62" s="1199"/>
      <c r="AW62" s="1199"/>
      <c r="AX62" s="1199"/>
      <c r="AY62" s="1199"/>
      <c r="AZ62" s="1199"/>
      <c r="BA62" s="1199"/>
      <c r="BB62" s="1199"/>
      <c r="BC62" s="1199"/>
      <c r="BD62" s="1199"/>
      <c r="BE62" s="1199"/>
      <c r="BF62" s="1199"/>
      <c r="BG62" s="1199"/>
      <c r="BH62" s="1199"/>
      <c r="BI62" s="1199"/>
      <c r="BJ62" s="1199"/>
      <c r="BK62" s="1199"/>
      <c r="BL62" s="1199"/>
      <c r="BM62" s="1199"/>
      <c r="BN62" s="1199"/>
      <c r="BO62" s="1199"/>
      <c r="BP62" s="1199"/>
      <c r="BQ62" s="1199"/>
      <c r="BR62" s="1199"/>
      <c r="BS62" s="1199"/>
      <c r="BT62" s="1199"/>
      <c r="BU62" s="1199"/>
      <c r="BV62" s="1199"/>
      <c r="BW62" s="1199"/>
      <c r="BX62" s="1199"/>
      <c r="BY62" s="1199"/>
      <c r="BZ62" s="1199"/>
      <c r="CA62" s="1199"/>
      <c r="CB62" s="1199"/>
      <c r="CC62" s="1199"/>
      <c r="CD62" s="1199"/>
      <c r="CE62" s="1199"/>
      <c r="CF62" s="1199"/>
      <c r="CG62" s="1199"/>
      <c r="CH62" s="1199"/>
      <c r="CI62" s="1199"/>
      <c r="CJ62" s="1199"/>
      <c r="CK62" s="1199"/>
      <c r="CL62" s="1199"/>
      <c r="CM62" s="1199"/>
      <c r="CN62" s="1199"/>
      <c r="CO62" s="1199"/>
      <c r="CP62" s="1199"/>
      <c r="CQ62" s="1199"/>
      <c r="CR62" s="1199"/>
      <c r="CS62" s="1199"/>
      <c r="CT62" s="1199"/>
      <c r="CU62" s="1199"/>
      <c r="CV62" s="1199"/>
      <c r="CW62" s="1199"/>
      <c r="CX62" s="1199"/>
      <c r="CY62" s="1199"/>
      <c r="CZ62" s="1199"/>
      <c r="DA62" s="1199"/>
      <c r="DB62" s="1199"/>
      <c r="DC62" s="1199"/>
      <c r="DD62" s="1199"/>
      <c r="DE62" s="246"/>
    </row>
    <row r="63" spans="1:109" ht="17.25" x14ac:dyDescent="0.15">
      <c r="B63" s="303" t="s">
        <v>594</v>
      </c>
    </row>
    <row r="64" spans="1:109" x14ac:dyDescent="0.15">
      <c r="B64" s="250"/>
      <c r="G64" s="1200"/>
      <c r="I64" s="1232"/>
      <c r="J64" s="1232"/>
      <c r="K64" s="1232"/>
      <c r="L64" s="1232"/>
      <c r="M64" s="1232"/>
      <c r="N64" s="1233"/>
      <c r="AM64" s="1200"/>
      <c r="AN64" s="1200" t="s">
        <v>587</v>
      </c>
      <c r="AP64" s="1201"/>
      <c r="AQ64" s="1201"/>
      <c r="AR64" s="1201"/>
      <c r="AY64" s="1200"/>
      <c r="BA64" s="1201"/>
      <c r="BB64" s="1201"/>
      <c r="BC64" s="1201"/>
      <c r="BK64" s="1200"/>
      <c r="BM64" s="1201"/>
      <c r="BN64" s="1201"/>
      <c r="BO64" s="1201"/>
      <c r="BW64" s="1200"/>
      <c r="BY64" s="1201"/>
      <c r="BZ64" s="1201"/>
      <c r="CA64" s="1201"/>
      <c r="CI64" s="1200"/>
      <c r="CK64" s="1201"/>
      <c r="CL64" s="1201"/>
      <c r="CM64" s="1201"/>
      <c r="CU64" s="1200"/>
      <c r="CW64" s="1201"/>
      <c r="CX64" s="1201"/>
      <c r="CY64" s="1201"/>
    </row>
    <row r="65" spans="2:107" x14ac:dyDescent="0.15">
      <c r="B65" s="250"/>
      <c r="AN65" s="1202" t="s">
        <v>595</v>
      </c>
      <c r="AO65" s="1203"/>
      <c r="AP65" s="1203"/>
      <c r="AQ65" s="1203"/>
      <c r="AR65" s="1203"/>
      <c r="AS65" s="1203"/>
      <c r="AT65" s="1203"/>
      <c r="AU65" s="1203"/>
      <c r="AV65" s="1203"/>
      <c r="AW65" s="1203"/>
      <c r="AX65" s="1203"/>
      <c r="AY65" s="1203"/>
      <c r="AZ65" s="1203"/>
      <c r="BA65" s="1203"/>
      <c r="BB65" s="1203"/>
      <c r="BC65" s="1203"/>
      <c r="BD65" s="1203"/>
      <c r="BE65" s="1203"/>
      <c r="BF65" s="1203"/>
      <c r="BG65" s="1203"/>
      <c r="BH65" s="1203"/>
      <c r="BI65" s="1203"/>
      <c r="BJ65" s="1203"/>
      <c r="BK65" s="1203"/>
      <c r="BL65" s="1203"/>
      <c r="BM65" s="1203"/>
      <c r="BN65" s="1203"/>
      <c r="BO65" s="1203"/>
      <c r="BP65" s="1203"/>
      <c r="BQ65" s="1203"/>
      <c r="BR65" s="1203"/>
      <c r="BS65" s="1203"/>
      <c r="BT65" s="1203"/>
      <c r="BU65" s="1203"/>
      <c r="BV65" s="1203"/>
      <c r="BW65" s="1203"/>
      <c r="BX65" s="1203"/>
      <c r="BY65" s="1203"/>
      <c r="BZ65" s="1203"/>
      <c r="CA65" s="1203"/>
      <c r="CB65" s="1203"/>
      <c r="CC65" s="1203"/>
      <c r="CD65" s="1203"/>
      <c r="CE65" s="1203"/>
      <c r="CF65" s="1203"/>
      <c r="CG65" s="1203"/>
      <c r="CH65" s="1203"/>
      <c r="CI65" s="1203"/>
      <c r="CJ65" s="1203"/>
      <c r="CK65" s="1203"/>
      <c r="CL65" s="1203"/>
      <c r="CM65" s="1203"/>
      <c r="CN65" s="1203"/>
      <c r="CO65" s="1203"/>
      <c r="CP65" s="1203"/>
      <c r="CQ65" s="1203"/>
      <c r="CR65" s="1203"/>
      <c r="CS65" s="1203"/>
      <c r="CT65" s="1203"/>
      <c r="CU65" s="1203"/>
      <c r="CV65" s="1203"/>
      <c r="CW65" s="1203"/>
      <c r="CX65" s="1203"/>
      <c r="CY65" s="1203"/>
      <c r="CZ65" s="1203"/>
      <c r="DA65" s="1203"/>
      <c r="DB65" s="1203"/>
      <c r="DC65" s="1204"/>
    </row>
    <row r="66" spans="2:107" x14ac:dyDescent="0.15">
      <c r="B66" s="250"/>
      <c r="AN66" s="1205"/>
      <c r="AO66" s="1206"/>
      <c r="AP66" s="1206"/>
      <c r="AQ66" s="1206"/>
      <c r="AR66" s="1206"/>
      <c r="AS66" s="1206"/>
      <c r="AT66" s="1206"/>
      <c r="AU66" s="1206"/>
      <c r="AV66" s="1206"/>
      <c r="AW66" s="1206"/>
      <c r="AX66" s="1206"/>
      <c r="AY66" s="1206"/>
      <c r="AZ66" s="1206"/>
      <c r="BA66" s="1206"/>
      <c r="BB66" s="1206"/>
      <c r="BC66" s="1206"/>
      <c r="BD66" s="1206"/>
      <c r="BE66" s="1206"/>
      <c r="BF66" s="1206"/>
      <c r="BG66" s="1206"/>
      <c r="BH66" s="1206"/>
      <c r="BI66" s="1206"/>
      <c r="BJ66" s="1206"/>
      <c r="BK66" s="1206"/>
      <c r="BL66" s="1206"/>
      <c r="BM66" s="1206"/>
      <c r="BN66" s="1206"/>
      <c r="BO66" s="1206"/>
      <c r="BP66" s="1206"/>
      <c r="BQ66" s="1206"/>
      <c r="BR66" s="1206"/>
      <c r="BS66" s="1206"/>
      <c r="BT66" s="1206"/>
      <c r="BU66" s="1206"/>
      <c r="BV66" s="1206"/>
      <c r="BW66" s="1206"/>
      <c r="BX66" s="1206"/>
      <c r="BY66" s="1206"/>
      <c r="BZ66" s="1206"/>
      <c r="CA66" s="1206"/>
      <c r="CB66" s="1206"/>
      <c r="CC66" s="1206"/>
      <c r="CD66" s="1206"/>
      <c r="CE66" s="1206"/>
      <c r="CF66" s="1206"/>
      <c r="CG66" s="1206"/>
      <c r="CH66" s="1206"/>
      <c r="CI66" s="1206"/>
      <c r="CJ66" s="1206"/>
      <c r="CK66" s="1206"/>
      <c r="CL66" s="1206"/>
      <c r="CM66" s="1206"/>
      <c r="CN66" s="1206"/>
      <c r="CO66" s="1206"/>
      <c r="CP66" s="1206"/>
      <c r="CQ66" s="1206"/>
      <c r="CR66" s="1206"/>
      <c r="CS66" s="1206"/>
      <c r="CT66" s="1206"/>
      <c r="CU66" s="1206"/>
      <c r="CV66" s="1206"/>
      <c r="CW66" s="1206"/>
      <c r="CX66" s="1206"/>
      <c r="CY66" s="1206"/>
      <c r="CZ66" s="1206"/>
      <c r="DA66" s="1206"/>
      <c r="DB66" s="1206"/>
      <c r="DC66" s="1207"/>
    </row>
    <row r="67" spans="2:107" x14ac:dyDescent="0.15">
      <c r="B67" s="250"/>
      <c r="AN67" s="1205"/>
      <c r="AO67" s="1206"/>
      <c r="AP67" s="1206"/>
      <c r="AQ67" s="1206"/>
      <c r="AR67" s="1206"/>
      <c r="AS67" s="1206"/>
      <c r="AT67" s="1206"/>
      <c r="AU67" s="1206"/>
      <c r="AV67" s="1206"/>
      <c r="AW67" s="1206"/>
      <c r="AX67" s="1206"/>
      <c r="AY67" s="1206"/>
      <c r="AZ67" s="1206"/>
      <c r="BA67" s="1206"/>
      <c r="BB67" s="1206"/>
      <c r="BC67" s="1206"/>
      <c r="BD67" s="1206"/>
      <c r="BE67" s="1206"/>
      <c r="BF67" s="1206"/>
      <c r="BG67" s="1206"/>
      <c r="BH67" s="1206"/>
      <c r="BI67" s="1206"/>
      <c r="BJ67" s="1206"/>
      <c r="BK67" s="1206"/>
      <c r="BL67" s="1206"/>
      <c r="BM67" s="1206"/>
      <c r="BN67" s="1206"/>
      <c r="BO67" s="1206"/>
      <c r="BP67" s="1206"/>
      <c r="BQ67" s="1206"/>
      <c r="BR67" s="1206"/>
      <c r="BS67" s="1206"/>
      <c r="BT67" s="1206"/>
      <c r="BU67" s="1206"/>
      <c r="BV67" s="1206"/>
      <c r="BW67" s="1206"/>
      <c r="BX67" s="1206"/>
      <c r="BY67" s="1206"/>
      <c r="BZ67" s="1206"/>
      <c r="CA67" s="1206"/>
      <c r="CB67" s="1206"/>
      <c r="CC67" s="1206"/>
      <c r="CD67" s="1206"/>
      <c r="CE67" s="1206"/>
      <c r="CF67" s="1206"/>
      <c r="CG67" s="1206"/>
      <c r="CH67" s="1206"/>
      <c r="CI67" s="1206"/>
      <c r="CJ67" s="1206"/>
      <c r="CK67" s="1206"/>
      <c r="CL67" s="1206"/>
      <c r="CM67" s="1206"/>
      <c r="CN67" s="1206"/>
      <c r="CO67" s="1206"/>
      <c r="CP67" s="1206"/>
      <c r="CQ67" s="1206"/>
      <c r="CR67" s="1206"/>
      <c r="CS67" s="1206"/>
      <c r="CT67" s="1206"/>
      <c r="CU67" s="1206"/>
      <c r="CV67" s="1206"/>
      <c r="CW67" s="1206"/>
      <c r="CX67" s="1206"/>
      <c r="CY67" s="1206"/>
      <c r="CZ67" s="1206"/>
      <c r="DA67" s="1206"/>
      <c r="DB67" s="1206"/>
      <c r="DC67" s="1207"/>
    </row>
    <row r="68" spans="2:107" x14ac:dyDescent="0.15">
      <c r="B68" s="250"/>
      <c r="AN68" s="1205"/>
      <c r="AO68" s="1206"/>
      <c r="AP68" s="1206"/>
      <c r="AQ68" s="1206"/>
      <c r="AR68" s="1206"/>
      <c r="AS68" s="1206"/>
      <c r="AT68" s="1206"/>
      <c r="AU68" s="1206"/>
      <c r="AV68" s="1206"/>
      <c r="AW68" s="1206"/>
      <c r="AX68" s="1206"/>
      <c r="AY68" s="1206"/>
      <c r="AZ68" s="1206"/>
      <c r="BA68" s="1206"/>
      <c r="BB68" s="1206"/>
      <c r="BC68" s="1206"/>
      <c r="BD68" s="1206"/>
      <c r="BE68" s="1206"/>
      <c r="BF68" s="1206"/>
      <c r="BG68" s="1206"/>
      <c r="BH68" s="1206"/>
      <c r="BI68" s="1206"/>
      <c r="BJ68" s="1206"/>
      <c r="BK68" s="1206"/>
      <c r="BL68" s="1206"/>
      <c r="BM68" s="1206"/>
      <c r="BN68" s="1206"/>
      <c r="BO68" s="1206"/>
      <c r="BP68" s="1206"/>
      <c r="BQ68" s="1206"/>
      <c r="BR68" s="1206"/>
      <c r="BS68" s="1206"/>
      <c r="BT68" s="1206"/>
      <c r="BU68" s="1206"/>
      <c r="BV68" s="1206"/>
      <c r="BW68" s="1206"/>
      <c r="BX68" s="1206"/>
      <c r="BY68" s="1206"/>
      <c r="BZ68" s="1206"/>
      <c r="CA68" s="1206"/>
      <c r="CB68" s="1206"/>
      <c r="CC68" s="1206"/>
      <c r="CD68" s="1206"/>
      <c r="CE68" s="1206"/>
      <c r="CF68" s="1206"/>
      <c r="CG68" s="1206"/>
      <c r="CH68" s="1206"/>
      <c r="CI68" s="1206"/>
      <c r="CJ68" s="1206"/>
      <c r="CK68" s="1206"/>
      <c r="CL68" s="1206"/>
      <c r="CM68" s="1206"/>
      <c r="CN68" s="1206"/>
      <c r="CO68" s="1206"/>
      <c r="CP68" s="1206"/>
      <c r="CQ68" s="1206"/>
      <c r="CR68" s="1206"/>
      <c r="CS68" s="1206"/>
      <c r="CT68" s="1206"/>
      <c r="CU68" s="1206"/>
      <c r="CV68" s="1206"/>
      <c r="CW68" s="1206"/>
      <c r="CX68" s="1206"/>
      <c r="CY68" s="1206"/>
      <c r="CZ68" s="1206"/>
      <c r="DA68" s="1206"/>
      <c r="DB68" s="1206"/>
      <c r="DC68" s="1207"/>
    </row>
    <row r="69" spans="2:107" x14ac:dyDescent="0.15">
      <c r="B69" s="250"/>
      <c r="AN69" s="1208"/>
      <c r="AO69" s="1209"/>
      <c r="AP69" s="1209"/>
      <c r="AQ69" s="1209"/>
      <c r="AR69" s="1209"/>
      <c r="AS69" s="1209"/>
      <c r="AT69" s="1209"/>
      <c r="AU69" s="1209"/>
      <c r="AV69" s="1209"/>
      <c r="AW69" s="1209"/>
      <c r="AX69" s="1209"/>
      <c r="AY69" s="1209"/>
      <c r="AZ69" s="1209"/>
      <c r="BA69" s="1209"/>
      <c r="BB69" s="1209"/>
      <c r="BC69" s="1209"/>
      <c r="BD69" s="1209"/>
      <c r="BE69" s="1209"/>
      <c r="BF69" s="1209"/>
      <c r="BG69" s="1209"/>
      <c r="BH69" s="1209"/>
      <c r="BI69" s="1209"/>
      <c r="BJ69" s="1209"/>
      <c r="BK69" s="1209"/>
      <c r="BL69" s="1209"/>
      <c r="BM69" s="1209"/>
      <c r="BN69" s="1209"/>
      <c r="BO69" s="1209"/>
      <c r="BP69" s="1209"/>
      <c r="BQ69" s="1209"/>
      <c r="BR69" s="1209"/>
      <c r="BS69" s="1209"/>
      <c r="BT69" s="1209"/>
      <c r="BU69" s="1209"/>
      <c r="BV69" s="1209"/>
      <c r="BW69" s="1209"/>
      <c r="BX69" s="1209"/>
      <c r="BY69" s="1209"/>
      <c r="BZ69" s="1209"/>
      <c r="CA69" s="1209"/>
      <c r="CB69" s="1209"/>
      <c r="CC69" s="1209"/>
      <c r="CD69" s="1209"/>
      <c r="CE69" s="1209"/>
      <c r="CF69" s="1209"/>
      <c r="CG69" s="1209"/>
      <c r="CH69" s="1209"/>
      <c r="CI69" s="1209"/>
      <c r="CJ69" s="1209"/>
      <c r="CK69" s="1209"/>
      <c r="CL69" s="1209"/>
      <c r="CM69" s="1209"/>
      <c r="CN69" s="1209"/>
      <c r="CO69" s="1209"/>
      <c r="CP69" s="1209"/>
      <c r="CQ69" s="1209"/>
      <c r="CR69" s="1209"/>
      <c r="CS69" s="1209"/>
      <c r="CT69" s="1209"/>
      <c r="CU69" s="1209"/>
      <c r="CV69" s="1209"/>
      <c r="CW69" s="1209"/>
      <c r="CX69" s="1209"/>
      <c r="CY69" s="1209"/>
      <c r="CZ69" s="1209"/>
      <c r="DA69" s="1209"/>
      <c r="DB69" s="1209"/>
      <c r="DC69" s="1210"/>
    </row>
    <row r="70" spans="2:107" x14ac:dyDescent="0.15">
      <c r="B70" s="250"/>
      <c r="H70" s="1234"/>
      <c r="I70" s="1234"/>
      <c r="J70" s="1235"/>
      <c r="K70" s="1235"/>
      <c r="L70" s="1236"/>
      <c r="M70" s="1235"/>
      <c r="N70" s="1236"/>
      <c r="AN70" s="1211"/>
      <c r="AO70" s="1211"/>
      <c r="AP70" s="1211"/>
      <c r="AZ70" s="1211"/>
      <c r="BA70" s="1211"/>
      <c r="BB70" s="1211"/>
      <c r="BL70" s="1211"/>
      <c r="BM70" s="1211"/>
      <c r="BN70" s="1211"/>
      <c r="BX70" s="1211"/>
      <c r="BY70" s="1211"/>
      <c r="BZ70" s="1211"/>
      <c r="CJ70" s="1211"/>
      <c r="CK70" s="1211"/>
      <c r="CL70" s="1211"/>
      <c r="CV70" s="1211"/>
      <c r="CW70" s="1211"/>
      <c r="CX70" s="1211"/>
    </row>
    <row r="71" spans="2:107" x14ac:dyDescent="0.15">
      <c r="B71" s="250"/>
      <c r="G71" s="1237"/>
      <c r="I71" s="1238"/>
      <c r="J71" s="1235"/>
      <c r="K71" s="1235"/>
      <c r="L71" s="1236"/>
      <c r="M71" s="1235"/>
      <c r="N71" s="1236"/>
      <c r="AM71" s="1237"/>
      <c r="AN71" s="246" t="s">
        <v>589</v>
      </c>
    </row>
    <row r="72" spans="2:107" x14ac:dyDescent="0.15">
      <c r="B72" s="250"/>
      <c r="G72" s="1212"/>
      <c r="H72" s="1212"/>
      <c r="I72" s="1212"/>
      <c r="J72" s="1212"/>
      <c r="K72" s="1213"/>
      <c r="L72" s="1213"/>
      <c r="M72" s="1214"/>
      <c r="N72" s="1214"/>
      <c r="AN72" s="1215"/>
      <c r="AO72" s="1216"/>
      <c r="AP72" s="1216"/>
      <c r="AQ72" s="1216"/>
      <c r="AR72" s="1216"/>
      <c r="AS72" s="1216"/>
      <c r="AT72" s="1216"/>
      <c r="AU72" s="1216"/>
      <c r="AV72" s="1216"/>
      <c r="AW72" s="1216"/>
      <c r="AX72" s="1216"/>
      <c r="AY72" s="1216"/>
      <c r="AZ72" s="1216"/>
      <c r="BA72" s="1216"/>
      <c r="BB72" s="1216"/>
      <c r="BC72" s="1216"/>
      <c r="BD72" s="1216"/>
      <c r="BE72" s="1216"/>
      <c r="BF72" s="1216"/>
      <c r="BG72" s="1216"/>
      <c r="BH72" s="1216"/>
      <c r="BI72" s="1216"/>
      <c r="BJ72" s="1216"/>
      <c r="BK72" s="1216"/>
      <c r="BL72" s="1216"/>
      <c r="BM72" s="1216"/>
      <c r="BN72" s="1216"/>
      <c r="BO72" s="1217"/>
      <c r="BP72" s="1218" t="s">
        <v>553</v>
      </c>
      <c r="BQ72" s="1218"/>
      <c r="BR72" s="1218"/>
      <c r="BS72" s="1218"/>
      <c r="BT72" s="1218"/>
      <c r="BU72" s="1218"/>
      <c r="BV72" s="1218"/>
      <c r="BW72" s="1218"/>
      <c r="BX72" s="1218" t="s">
        <v>554</v>
      </c>
      <c r="BY72" s="1218"/>
      <c r="BZ72" s="1218"/>
      <c r="CA72" s="1218"/>
      <c r="CB72" s="1218"/>
      <c r="CC72" s="1218"/>
      <c r="CD72" s="1218"/>
      <c r="CE72" s="1218"/>
      <c r="CF72" s="1218" t="s">
        <v>555</v>
      </c>
      <c r="CG72" s="1218"/>
      <c r="CH72" s="1218"/>
      <c r="CI72" s="1218"/>
      <c r="CJ72" s="1218"/>
      <c r="CK72" s="1218"/>
      <c r="CL72" s="1218"/>
      <c r="CM72" s="1218"/>
      <c r="CN72" s="1218" t="s">
        <v>556</v>
      </c>
      <c r="CO72" s="1218"/>
      <c r="CP72" s="1218"/>
      <c r="CQ72" s="1218"/>
      <c r="CR72" s="1218"/>
      <c r="CS72" s="1218"/>
      <c r="CT72" s="1218"/>
      <c r="CU72" s="1218"/>
      <c r="CV72" s="1218" t="s">
        <v>557</v>
      </c>
      <c r="CW72" s="1218"/>
      <c r="CX72" s="1218"/>
      <c r="CY72" s="1218"/>
      <c r="CZ72" s="1218"/>
      <c r="DA72" s="1218"/>
      <c r="DB72" s="1218"/>
      <c r="DC72" s="1218"/>
    </row>
    <row r="73" spans="2:107" x14ac:dyDescent="0.15">
      <c r="B73" s="250"/>
      <c r="G73" s="1219"/>
      <c r="H73" s="1219"/>
      <c r="I73" s="1219"/>
      <c r="J73" s="1219"/>
      <c r="K73" s="1239"/>
      <c r="L73" s="1239"/>
      <c r="M73" s="1239"/>
      <c r="N73" s="1239"/>
      <c r="AM73" s="1211"/>
      <c r="AN73" s="1222" t="s">
        <v>590</v>
      </c>
      <c r="AO73" s="1222"/>
      <c r="AP73" s="1222"/>
      <c r="AQ73" s="1222"/>
      <c r="AR73" s="1222"/>
      <c r="AS73" s="1222"/>
      <c r="AT73" s="1222"/>
      <c r="AU73" s="1222"/>
      <c r="AV73" s="1222"/>
      <c r="AW73" s="1222"/>
      <c r="AX73" s="1222"/>
      <c r="AY73" s="1222"/>
      <c r="AZ73" s="1222"/>
      <c r="BA73" s="1222"/>
      <c r="BB73" s="1222" t="s">
        <v>591</v>
      </c>
      <c r="BC73" s="1222"/>
      <c r="BD73" s="1222"/>
      <c r="BE73" s="1222"/>
      <c r="BF73" s="1222"/>
      <c r="BG73" s="1222"/>
      <c r="BH73" s="1222"/>
      <c r="BI73" s="1222"/>
      <c r="BJ73" s="1222"/>
      <c r="BK73" s="1222"/>
      <c r="BL73" s="1222"/>
      <c r="BM73" s="1222"/>
      <c r="BN73" s="1222"/>
      <c r="BO73" s="1222"/>
      <c r="BP73" s="1223"/>
      <c r="BQ73" s="1223"/>
      <c r="BR73" s="1223"/>
      <c r="BS73" s="1223"/>
      <c r="BT73" s="1223"/>
      <c r="BU73" s="1223"/>
      <c r="BV73" s="1223"/>
      <c r="BW73" s="1223"/>
      <c r="BX73" s="1223"/>
      <c r="BY73" s="1223"/>
      <c r="BZ73" s="1223"/>
      <c r="CA73" s="1223"/>
      <c r="CB73" s="1223"/>
      <c r="CC73" s="1223"/>
      <c r="CD73" s="1223"/>
      <c r="CE73" s="1223"/>
      <c r="CF73" s="1223"/>
      <c r="CG73" s="1223"/>
      <c r="CH73" s="1223"/>
      <c r="CI73" s="1223"/>
      <c r="CJ73" s="1223"/>
      <c r="CK73" s="1223"/>
      <c r="CL73" s="1223"/>
      <c r="CM73" s="1223"/>
      <c r="CN73" s="1223"/>
      <c r="CO73" s="1223"/>
      <c r="CP73" s="1223"/>
      <c r="CQ73" s="1223"/>
      <c r="CR73" s="1223"/>
      <c r="CS73" s="1223"/>
      <c r="CT73" s="1223"/>
      <c r="CU73" s="1223"/>
      <c r="CV73" s="1223"/>
      <c r="CW73" s="1223"/>
      <c r="CX73" s="1223"/>
      <c r="CY73" s="1223"/>
      <c r="CZ73" s="1223"/>
      <c r="DA73" s="1223"/>
      <c r="DB73" s="1223"/>
      <c r="DC73" s="1223"/>
    </row>
    <row r="74" spans="2:107" x14ac:dyDescent="0.15">
      <c r="B74" s="250"/>
      <c r="G74" s="1219"/>
      <c r="H74" s="1219"/>
      <c r="I74" s="1219"/>
      <c r="J74" s="1219"/>
      <c r="K74" s="1239"/>
      <c r="L74" s="1239"/>
      <c r="M74" s="1239"/>
      <c r="N74" s="1239"/>
      <c r="AM74" s="1211"/>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x14ac:dyDescent="0.15">
      <c r="B75" s="250"/>
      <c r="G75" s="1219"/>
      <c r="H75" s="1219"/>
      <c r="I75" s="1212"/>
      <c r="J75" s="1212"/>
      <c r="K75" s="1221"/>
      <c r="L75" s="1221"/>
      <c r="M75" s="1221"/>
      <c r="N75" s="1221"/>
      <c r="AM75" s="1211"/>
      <c r="AN75" s="1222"/>
      <c r="AO75" s="1222"/>
      <c r="AP75" s="1222"/>
      <c r="AQ75" s="1222"/>
      <c r="AR75" s="1222"/>
      <c r="AS75" s="1222"/>
      <c r="AT75" s="1222"/>
      <c r="AU75" s="1222"/>
      <c r="AV75" s="1222"/>
      <c r="AW75" s="1222"/>
      <c r="AX75" s="1222"/>
      <c r="AY75" s="1222"/>
      <c r="AZ75" s="1222"/>
      <c r="BA75" s="1222"/>
      <c r="BB75" s="1222" t="s">
        <v>596</v>
      </c>
      <c r="BC75" s="1222"/>
      <c r="BD75" s="1222"/>
      <c r="BE75" s="1222"/>
      <c r="BF75" s="1222"/>
      <c r="BG75" s="1222"/>
      <c r="BH75" s="1222"/>
      <c r="BI75" s="1222"/>
      <c r="BJ75" s="1222"/>
      <c r="BK75" s="1222"/>
      <c r="BL75" s="1222"/>
      <c r="BM75" s="1222"/>
      <c r="BN75" s="1222"/>
      <c r="BO75" s="1222"/>
      <c r="BP75" s="1223">
        <v>4.5</v>
      </c>
      <c r="BQ75" s="1223"/>
      <c r="BR75" s="1223"/>
      <c r="BS75" s="1223"/>
      <c r="BT75" s="1223"/>
      <c r="BU75" s="1223"/>
      <c r="BV75" s="1223"/>
      <c r="BW75" s="1223"/>
      <c r="BX75" s="1223">
        <v>3.8</v>
      </c>
      <c r="BY75" s="1223"/>
      <c r="BZ75" s="1223"/>
      <c r="CA75" s="1223"/>
      <c r="CB75" s="1223"/>
      <c r="CC75" s="1223"/>
      <c r="CD75" s="1223"/>
      <c r="CE75" s="1223"/>
      <c r="CF75" s="1223">
        <v>3.2</v>
      </c>
      <c r="CG75" s="1223"/>
      <c r="CH75" s="1223"/>
      <c r="CI75" s="1223"/>
      <c r="CJ75" s="1223"/>
      <c r="CK75" s="1223"/>
      <c r="CL75" s="1223"/>
      <c r="CM75" s="1223"/>
      <c r="CN75" s="1223">
        <v>2.2000000000000002</v>
      </c>
      <c r="CO75" s="1223"/>
      <c r="CP75" s="1223"/>
      <c r="CQ75" s="1223"/>
      <c r="CR75" s="1223"/>
      <c r="CS75" s="1223"/>
      <c r="CT75" s="1223"/>
      <c r="CU75" s="1223"/>
      <c r="CV75" s="1223">
        <v>3</v>
      </c>
      <c r="CW75" s="1223"/>
      <c r="CX75" s="1223"/>
      <c r="CY75" s="1223"/>
      <c r="CZ75" s="1223"/>
      <c r="DA75" s="1223"/>
      <c r="DB75" s="1223"/>
      <c r="DC75" s="1223"/>
    </row>
    <row r="76" spans="2:107" x14ac:dyDescent="0.15">
      <c r="B76" s="250"/>
      <c r="G76" s="1219"/>
      <c r="H76" s="1219"/>
      <c r="I76" s="1212"/>
      <c r="J76" s="1212"/>
      <c r="K76" s="1221"/>
      <c r="L76" s="1221"/>
      <c r="M76" s="1221"/>
      <c r="N76" s="1221"/>
      <c r="AM76" s="1211"/>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x14ac:dyDescent="0.15">
      <c r="B77" s="250"/>
      <c r="G77" s="1212"/>
      <c r="H77" s="1212"/>
      <c r="I77" s="1212"/>
      <c r="J77" s="1212"/>
      <c r="K77" s="1239"/>
      <c r="L77" s="1239"/>
      <c r="M77" s="1239"/>
      <c r="N77" s="1239"/>
      <c r="AN77" s="1218" t="s">
        <v>593</v>
      </c>
      <c r="AO77" s="1218"/>
      <c r="AP77" s="1218"/>
      <c r="AQ77" s="1218"/>
      <c r="AR77" s="1218"/>
      <c r="AS77" s="1218"/>
      <c r="AT77" s="1218"/>
      <c r="AU77" s="1218"/>
      <c r="AV77" s="1218"/>
      <c r="AW77" s="1218"/>
      <c r="AX77" s="1218"/>
      <c r="AY77" s="1218"/>
      <c r="AZ77" s="1218"/>
      <c r="BA77" s="1218"/>
      <c r="BB77" s="1222" t="s">
        <v>591</v>
      </c>
      <c r="BC77" s="1222"/>
      <c r="BD77" s="1222"/>
      <c r="BE77" s="1222"/>
      <c r="BF77" s="1222"/>
      <c r="BG77" s="1222"/>
      <c r="BH77" s="1222"/>
      <c r="BI77" s="1222"/>
      <c r="BJ77" s="1222"/>
      <c r="BK77" s="1222"/>
      <c r="BL77" s="1222"/>
      <c r="BM77" s="1222"/>
      <c r="BN77" s="1222"/>
      <c r="BO77" s="1222"/>
      <c r="BP77" s="1223">
        <v>0</v>
      </c>
      <c r="BQ77" s="1223"/>
      <c r="BR77" s="1223"/>
      <c r="BS77" s="1223"/>
      <c r="BT77" s="1223"/>
      <c r="BU77" s="1223"/>
      <c r="BV77" s="1223"/>
      <c r="BW77" s="1223"/>
      <c r="BX77" s="1223">
        <v>0</v>
      </c>
      <c r="BY77" s="1223"/>
      <c r="BZ77" s="1223"/>
      <c r="CA77" s="1223"/>
      <c r="CB77" s="1223"/>
      <c r="CC77" s="1223"/>
      <c r="CD77" s="1223"/>
      <c r="CE77" s="1223"/>
      <c r="CF77" s="1223">
        <v>0</v>
      </c>
      <c r="CG77" s="1223"/>
      <c r="CH77" s="1223"/>
      <c r="CI77" s="1223"/>
      <c r="CJ77" s="1223"/>
      <c r="CK77" s="1223"/>
      <c r="CL77" s="1223"/>
      <c r="CM77" s="1223"/>
      <c r="CN77" s="1223">
        <v>0</v>
      </c>
      <c r="CO77" s="1223"/>
      <c r="CP77" s="1223"/>
      <c r="CQ77" s="1223"/>
      <c r="CR77" s="1223"/>
      <c r="CS77" s="1223"/>
      <c r="CT77" s="1223"/>
      <c r="CU77" s="1223"/>
      <c r="CV77" s="1223">
        <v>0</v>
      </c>
      <c r="CW77" s="1223"/>
      <c r="CX77" s="1223"/>
      <c r="CY77" s="1223"/>
      <c r="CZ77" s="1223"/>
      <c r="DA77" s="1223"/>
      <c r="DB77" s="1223"/>
      <c r="DC77" s="1223"/>
    </row>
    <row r="78" spans="2:107" x14ac:dyDescent="0.15">
      <c r="B78" s="250"/>
      <c r="G78" s="1212"/>
      <c r="H78" s="1212"/>
      <c r="I78" s="1212"/>
      <c r="J78" s="1212"/>
      <c r="K78" s="1239"/>
      <c r="L78" s="1239"/>
      <c r="M78" s="1239"/>
      <c r="N78" s="1239"/>
      <c r="AN78" s="1218"/>
      <c r="AO78" s="1218"/>
      <c r="AP78" s="1218"/>
      <c r="AQ78" s="1218"/>
      <c r="AR78" s="1218"/>
      <c r="AS78" s="1218"/>
      <c r="AT78" s="1218"/>
      <c r="AU78" s="1218"/>
      <c r="AV78" s="1218"/>
      <c r="AW78" s="1218"/>
      <c r="AX78" s="1218"/>
      <c r="AY78" s="1218"/>
      <c r="AZ78" s="1218"/>
      <c r="BA78" s="1218"/>
      <c r="BB78" s="1222"/>
      <c r="BC78" s="1222"/>
      <c r="BD78" s="1222"/>
      <c r="BE78" s="1222"/>
      <c r="BF78" s="1222"/>
      <c r="BG78" s="1222"/>
      <c r="BH78" s="1222"/>
      <c r="BI78" s="1222"/>
      <c r="BJ78" s="1222"/>
      <c r="BK78" s="1222"/>
      <c r="BL78" s="1222"/>
      <c r="BM78" s="1222"/>
      <c r="BN78" s="1222"/>
      <c r="BO78" s="1222"/>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x14ac:dyDescent="0.15">
      <c r="B79" s="250"/>
      <c r="G79" s="1212"/>
      <c r="H79" s="1212"/>
      <c r="I79" s="1225"/>
      <c r="J79" s="1225"/>
      <c r="K79" s="1240"/>
      <c r="L79" s="1240"/>
      <c r="M79" s="1240"/>
      <c r="N79" s="1240"/>
      <c r="AN79" s="1218"/>
      <c r="AO79" s="1218"/>
      <c r="AP79" s="1218"/>
      <c r="AQ79" s="1218"/>
      <c r="AR79" s="1218"/>
      <c r="AS79" s="1218"/>
      <c r="AT79" s="1218"/>
      <c r="AU79" s="1218"/>
      <c r="AV79" s="1218"/>
      <c r="AW79" s="1218"/>
      <c r="AX79" s="1218"/>
      <c r="AY79" s="1218"/>
      <c r="AZ79" s="1218"/>
      <c r="BA79" s="1218"/>
      <c r="BB79" s="1222" t="s">
        <v>596</v>
      </c>
      <c r="BC79" s="1222"/>
      <c r="BD79" s="1222"/>
      <c r="BE79" s="1222"/>
      <c r="BF79" s="1222"/>
      <c r="BG79" s="1222"/>
      <c r="BH79" s="1222"/>
      <c r="BI79" s="1222"/>
      <c r="BJ79" s="1222"/>
      <c r="BK79" s="1222"/>
      <c r="BL79" s="1222"/>
      <c r="BM79" s="1222"/>
      <c r="BN79" s="1222"/>
      <c r="BO79" s="1222"/>
      <c r="BP79" s="1223">
        <v>7.1</v>
      </c>
      <c r="BQ79" s="1223"/>
      <c r="BR79" s="1223"/>
      <c r="BS79" s="1223"/>
      <c r="BT79" s="1223"/>
      <c r="BU79" s="1223"/>
      <c r="BV79" s="1223"/>
      <c r="BW79" s="1223"/>
      <c r="BX79" s="1223">
        <v>7.1</v>
      </c>
      <c r="BY79" s="1223"/>
      <c r="BZ79" s="1223"/>
      <c r="CA79" s="1223"/>
      <c r="CB79" s="1223"/>
      <c r="CC79" s="1223"/>
      <c r="CD79" s="1223"/>
      <c r="CE79" s="1223"/>
      <c r="CF79" s="1223">
        <v>7.3</v>
      </c>
      <c r="CG79" s="1223"/>
      <c r="CH79" s="1223"/>
      <c r="CI79" s="1223"/>
      <c r="CJ79" s="1223"/>
      <c r="CK79" s="1223"/>
      <c r="CL79" s="1223"/>
      <c r="CM79" s="1223"/>
      <c r="CN79" s="1223">
        <v>7.4</v>
      </c>
      <c r="CO79" s="1223"/>
      <c r="CP79" s="1223"/>
      <c r="CQ79" s="1223"/>
      <c r="CR79" s="1223"/>
      <c r="CS79" s="1223"/>
      <c r="CT79" s="1223"/>
      <c r="CU79" s="1223"/>
      <c r="CV79" s="1223">
        <v>7.5</v>
      </c>
      <c r="CW79" s="1223"/>
      <c r="CX79" s="1223"/>
      <c r="CY79" s="1223"/>
      <c r="CZ79" s="1223"/>
      <c r="DA79" s="1223"/>
      <c r="DB79" s="1223"/>
      <c r="DC79" s="1223"/>
    </row>
    <row r="80" spans="2:107" x14ac:dyDescent="0.15">
      <c r="B80" s="250"/>
      <c r="G80" s="1212"/>
      <c r="H80" s="1212"/>
      <c r="I80" s="1225"/>
      <c r="J80" s="1225"/>
      <c r="K80" s="1240"/>
      <c r="L80" s="1240"/>
      <c r="M80" s="1240"/>
      <c r="N80" s="1240"/>
      <c r="AN80" s="1218"/>
      <c r="AO80" s="1218"/>
      <c r="AP80" s="1218"/>
      <c r="AQ80" s="1218"/>
      <c r="AR80" s="1218"/>
      <c r="AS80" s="1218"/>
      <c r="AT80" s="1218"/>
      <c r="AU80" s="1218"/>
      <c r="AV80" s="1218"/>
      <c r="AW80" s="1218"/>
      <c r="AX80" s="1218"/>
      <c r="AY80" s="1218"/>
      <c r="AZ80" s="1218"/>
      <c r="BA80" s="1218"/>
      <c r="BB80" s="1222"/>
      <c r="BC80" s="1222"/>
      <c r="BD80" s="1222"/>
      <c r="BE80" s="1222"/>
      <c r="BF80" s="1222"/>
      <c r="BG80" s="1222"/>
      <c r="BH80" s="1222"/>
      <c r="BI80" s="1222"/>
      <c r="BJ80" s="1222"/>
      <c r="BK80" s="1222"/>
      <c r="BL80" s="1222"/>
      <c r="BM80" s="1222"/>
      <c r="BN80" s="1222"/>
      <c r="BO80" s="1222"/>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x14ac:dyDescent="0.15">
      <c r="B81" s="250"/>
    </row>
    <row r="82" spans="2:109" ht="17.25" x14ac:dyDescent="0.15">
      <c r="B82" s="250"/>
      <c r="K82" s="1241"/>
      <c r="L82" s="1241"/>
      <c r="M82" s="1241"/>
      <c r="N82" s="1241"/>
      <c r="AQ82" s="1241"/>
      <c r="AR82" s="1241"/>
      <c r="AS82" s="1241"/>
      <c r="AT82" s="1241"/>
      <c r="BC82" s="1241"/>
      <c r="BD82" s="1241"/>
      <c r="BE82" s="1241"/>
      <c r="BF82" s="1241"/>
      <c r="BO82" s="1241"/>
      <c r="BP82" s="1241"/>
      <c r="BQ82" s="1241"/>
      <c r="BR82" s="1241"/>
      <c r="CA82" s="1241"/>
      <c r="CB82" s="1241"/>
      <c r="CC82" s="1241"/>
      <c r="CD82" s="1241"/>
      <c r="CM82" s="1241"/>
      <c r="CN82" s="1241"/>
      <c r="CO82" s="1241"/>
      <c r="CP82" s="1241"/>
      <c r="CY82" s="1241"/>
      <c r="CZ82" s="1241"/>
      <c r="DA82" s="1241"/>
      <c r="DB82" s="1241"/>
      <c r="DC82" s="1241"/>
    </row>
    <row r="83" spans="2:109" x14ac:dyDescent="0.15">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x14ac:dyDescent="0.15">
      <c r="DD84" s="246"/>
      <c r="DE84" s="246"/>
    </row>
    <row r="85" spans="2:109" x14ac:dyDescent="0.15">
      <c r="DD85" s="246"/>
      <c r="DE85" s="246"/>
    </row>
  </sheetData>
  <sheetProtection algorithmName="SHA-512" hashValue="mLGFpgSD1B2trzy6gdQPxSb02VAbN1HbhQnIIJxqaYlk0W6klo9juVjYeL9fvXDTsObQ6FGNv4E1At/nDwsAiw==" saltValue="9ns6djgstG6O42Wn++DFc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ECD5D-D234-44D4-8AE0-02150EC6B119}">
  <sheetPr>
    <pageSetUpPr fitToPage="1"/>
  </sheetPr>
  <dimension ref="A1:DR125"/>
  <sheetViews>
    <sheetView showGridLines="0" topLeftCell="A69" zoomScale="70" zoomScaleNormal="70" zoomScaleSheetLayoutView="70" workbookViewId="0"/>
  </sheetViews>
  <sheetFormatPr defaultColWidth="0" defaultRowHeight="13.5" customHeight="1" zeroHeight="1" x14ac:dyDescent="0.15"/>
  <cols>
    <col min="1" max="34" width="2.5" style="245" customWidth="1"/>
    <col min="35" max="122" width="2.5" style="244" customWidth="1"/>
    <col min="123" max="16384" width="2.5" style="244" hidden="1"/>
  </cols>
  <sheetData>
    <row r="1" spans="1:34"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x14ac:dyDescent="0.15">
      <c r="S2" s="244"/>
      <c r="AH2" s="244"/>
    </row>
    <row r="3" spans="1: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x14ac:dyDescent="0.15"/>
    <row r="5" spans="1:34" x14ac:dyDescent="0.15"/>
    <row r="6" spans="1:34" x14ac:dyDescent="0.15"/>
    <row r="7" spans="1:34" x14ac:dyDescent="0.15"/>
    <row r="8" spans="1:34" x14ac:dyDescent="0.15"/>
    <row r="9" spans="1:34" x14ac:dyDescent="0.15">
      <c r="AH9" s="24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500</v>
      </c>
    </row>
  </sheetData>
  <sheetProtection algorithmName="SHA-512" hashValue="qrxHNSELHQXA0eOi2+NGUfUX5h+FPTBEMkOdQeuRuBEwlgdQ2gIhBuBB1ffltvB8AcFe1AM4JiCMA9MVNMb45Q==" saltValue="9u4E5S6oz+1rvAjbfivS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8126B-06F7-4363-9DE2-C0BBEAE7FB56}">
  <sheetPr>
    <pageSetUpPr fitToPage="1"/>
  </sheetPr>
  <dimension ref="A1:DR125"/>
  <sheetViews>
    <sheetView showGridLines="0" tabSelected="1" topLeftCell="A73" zoomScale="70" zoomScaleNormal="70" zoomScaleSheetLayoutView="55" workbookViewId="0"/>
  </sheetViews>
  <sheetFormatPr defaultColWidth="0" defaultRowHeight="13.5" customHeight="1" zeroHeight="1" x14ac:dyDescent="0.15"/>
  <cols>
    <col min="1" max="34" width="2.5" style="245" customWidth="1"/>
    <col min="35" max="122" width="2.5" style="244" customWidth="1"/>
    <col min="123" max="16384" width="2.5" style="244" hidden="1"/>
  </cols>
  <sheetData>
    <row r="1" spans="2:34"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x14ac:dyDescent="0.15">
      <c r="S2" s="244"/>
      <c r="AH2" s="244"/>
    </row>
    <row r="3" spans="2: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x14ac:dyDescent="0.15"/>
    <row r="5" spans="2:34" x14ac:dyDescent="0.15"/>
    <row r="6" spans="2:34" x14ac:dyDescent="0.15"/>
    <row r="7" spans="2:34" x14ac:dyDescent="0.15"/>
    <row r="8" spans="2:34" x14ac:dyDescent="0.15"/>
    <row r="9" spans="2:34" x14ac:dyDescent="0.15">
      <c r="AH9" s="24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c r="AG59" s="244"/>
      <c r="AH59" s="244"/>
    </row>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500</v>
      </c>
    </row>
  </sheetData>
  <sheetProtection algorithmName="SHA-512" hashValue="srb6wRfmhg5u7xFz6NI4yJrU3J/DQ+DWxt5LqkdGg9oj8FXBzpN/42OIWRfbMNW028PDDkUDc060EXnzxRz5yw==" saltValue="Khxq/rlkzbyVxF3pSi/n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550</v>
      </c>
      <c r="G2" s="146"/>
      <c r="H2" s="147"/>
    </row>
    <row r="3" spans="1:8" x14ac:dyDescent="0.15">
      <c r="A3" s="143" t="s">
        <v>543</v>
      </c>
      <c r="B3" s="148"/>
      <c r="C3" s="149"/>
      <c r="D3" s="150">
        <v>103384</v>
      </c>
      <c r="E3" s="151"/>
      <c r="F3" s="152">
        <v>291173</v>
      </c>
      <c r="G3" s="153"/>
      <c r="H3" s="154"/>
    </row>
    <row r="4" spans="1:8" x14ac:dyDescent="0.15">
      <c r="A4" s="155"/>
      <c r="B4" s="156"/>
      <c r="C4" s="157"/>
      <c r="D4" s="158">
        <v>94476</v>
      </c>
      <c r="E4" s="159"/>
      <c r="F4" s="160">
        <v>119071</v>
      </c>
      <c r="G4" s="161"/>
      <c r="H4" s="162"/>
    </row>
    <row r="5" spans="1:8" x14ac:dyDescent="0.15">
      <c r="A5" s="143" t="s">
        <v>545</v>
      </c>
      <c r="B5" s="148"/>
      <c r="C5" s="149"/>
      <c r="D5" s="150">
        <v>55034</v>
      </c>
      <c r="E5" s="151"/>
      <c r="F5" s="152">
        <v>271581</v>
      </c>
      <c r="G5" s="153"/>
      <c r="H5" s="154"/>
    </row>
    <row r="6" spans="1:8" x14ac:dyDescent="0.15">
      <c r="A6" s="155"/>
      <c r="B6" s="156"/>
      <c r="C6" s="157"/>
      <c r="D6" s="158">
        <v>50166</v>
      </c>
      <c r="E6" s="159"/>
      <c r="F6" s="160">
        <v>117844</v>
      </c>
      <c r="G6" s="161"/>
      <c r="H6" s="162"/>
    </row>
    <row r="7" spans="1:8" x14ac:dyDescent="0.15">
      <c r="A7" s="143" t="s">
        <v>546</v>
      </c>
      <c r="B7" s="148"/>
      <c r="C7" s="149"/>
      <c r="D7" s="150">
        <v>80904</v>
      </c>
      <c r="E7" s="151"/>
      <c r="F7" s="152">
        <v>268375</v>
      </c>
      <c r="G7" s="153"/>
      <c r="H7" s="154"/>
    </row>
    <row r="8" spans="1:8" x14ac:dyDescent="0.15">
      <c r="A8" s="155"/>
      <c r="B8" s="156"/>
      <c r="C8" s="157"/>
      <c r="D8" s="158">
        <v>62116</v>
      </c>
      <c r="E8" s="159"/>
      <c r="F8" s="160">
        <v>119602</v>
      </c>
      <c r="G8" s="161"/>
      <c r="H8" s="162"/>
    </row>
    <row r="9" spans="1:8" x14ac:dyDescent="0.15">
      <c r="A9" s="143" t="s">
        <v>547</v>
      </c>
      <c r="B9" s="148"/>
      <c r="C9" s="149"/>
      <c r="D9" s="150">
        <v>475247</v>
      </c>
      <c r="E9" s="151"/>
      <c r="F9" s="152">
        <v>301035</v>
      </c>
      <c r="G9" s="153"/>
      <c r="H9" s="154"/>
    </row>
    <row r="10" spans="1:8" x14ac:dyDescent="0.15">
      <c r="A10" s="155"/>
      <c r="B10" s="156"/>
      <c r="C10" s="157"/>
      <c r="D10" s="158">
        <v>219220</v>
      </c>
      <c r="E10" s="159"/>
      <c r="F10" s="160">
        <v>154376</v>
      </c>
      <c r="G10" s="161"/>
      <c r="H10" s="162"/>
    </row>
    <row r="11" spans="1:8" x14ac:dyDescent="0.15">
      <c r="A11" s="143" t="s">
        <v>548</v>
      </c>
      <c r="B11" s="148"/>
      <c r="C11" s="149"/>
      <c r="D11" s="150">
        <v>138694</v>
      </c>
      <c r="E11" s="151"/>
      <c r="F11" s="152">
        <v>277467</v>
      </c>
      <c r="G11" s="153"/>
      <c r="H11" s="154"/>
    </row>
    <row r="12" spans="1:8" x14ac:dyDescent="0.15">
      <c r="A12" s="155"/>
      <c r="B12" s="156"/>
      <c r="C12" s="163"/>
      <c r="D12" s="158">
        <v>112103</v>
      </c>
      <c r="E12" s="159"/>
      <c r="F12" s="160">
        <v>128378</v>
      </c>
      <c r="G12" s="161"/>
      <c r="H12" s="162"/>
    </row>
    <row r="13" spans="1:8" x14ac:dyDescent="0.15">
      <c r="A13" s="143"/>
      <c r="B13" s="148"/>
      <c r="C13" s="149"/>
      <c r="D13" s="150">
        <v>170653</v>
      </c>
      <c r="E13" s="151"/>
      <c r="F13" s="152">
        <v>281926</v>
      </c>
      <c r="G13" s="164"/>
      <c r="H13" s="154"/>
    </row>
    <row r="14" spans="1:8" x14ac:dyDescent="0.15">
      <c r="A14" s="155"/>
      <c r="B14" s="156"/>
      <c r="C14" s="157"/>
      <c r="D14" s="158">
        <v>107616</v>
      </c>
      <c r="E14" s="159"/>
      <c r="F14" s="160">
        <v>127854</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3.81</v>
      </c>
      <c r="C19" s="165">
        <f>ROUND(VALUE(SUBSTITUTE(実質収支比率等に係る経年分析!G$48,"▲","-")),2)</f>
        <v>2.0299999999999998</v>
      </c>
      <c r="D19" s="165">
        <f>ROUND(VALUE(SUBSTITUTE(実質収支比率等に係る経年分析!H$48,"▲","-")),2)</f>
        <v>1.1200000000000001</v>
      </c>
      <c r="E19" s="165">
        <f>ROUND(VALUE(SUBSTITUTE(実質収支比率等に係る経年分析!I$48,"▲","-")),2)</f>
        <v>1.27</v>
      </c>
      <c r="F19" s="165">
        <f>ROUND(VALUE(SUBSTITUTE(実質収支比率等に係る経年分析!J$48,"▲","-")),2)</f>
        <v>2.4700000000000002</v>
      </c>
    </row>
    <row r="20" spans="1:11" x14ac:dyDescent="0.15">
      <c r="A20" s="165" t="s">
        <v>55</v>
      </c>
      <c r="B20" s="165">
        <f>ROUND(VALUE(SUBSTITUTE(実質収支比率等に係る経年分析!F$47,"▲","-")),2)</f>
        <v>33.5</v>
      </c>
      <c r="C20" s="165">
        <f>ROUND(VALUE(SUBSTITUTE(実質収支比率等に係る経年分析!G$47,"▲","-")),2)</f>
        <v>33.799999999999997</v>
      </c>
      <c r="D20" s="165">
        <f>ROUND(VALUE(SUBSTITUTE(実質収支比率等に係る経年分析!H$47,"▲","-")),2)</f>
        <v>36.020000000000003</v>
      </c>
      <c r="E20" s="165">
        <f>ROUND(VALUE(SUBSTITUTE(実質収支比率等に係る経年分析!I$47,"▲","-")),2)</f>
        <v>34.36</v>
      </c>
      <c r="F20" s="165">
        <f>ROUND(VALUE(SUBSTITUTE(実質収支比率等に係る経年分析!J$47,"▲","-")),2)</f>
        <v>31.49</v>
      </c>
    </row>
    <row r="21" spans="1:11" x14ac:dyDescent="0.15">
      <c r="A21" s="165" t="s">
        <v>56</v>
      </c>
      <c r="B21" s="165">
        <f>IF(ISNUMBER(VALUE(SUBSTITUTE(実質収支比率等に係る経年分析!F$49,"▲","-"))),ROUND(VALUE(SUBSTITUTE(実質収支比率等に係る経年分析!F$49,"▲","-")),2),NA())</f>
        <v>5.56</v>
      </c>
      <c r="C21" s="165">
        <f>IF(ISNUMBER(VALUE(SUBSTITUTE(実質収支比率等に係る経年分析!G$49,"▲","-"))),ROUND(VALUE(SUBSTITUTE(実質収支比率等に係る経年分析!G$49,"▲","-")),2),NA())</f>
        <v>-1.81</v>
      </c>
      <c r="D21" s="165">
        <f>IF(ISNUMBER(VALUE(SUBSTITUTE(実質収支比率等に係る経年分析!H$49,"▲","-"))),ROUND(VALUE(SUBSTITUTE(実質収支比率等に係る経年分析!H$49,"▲","-")),2),NA())</f>
        <v>-0.91</v>
      </c>
      <c r="E21" s="165">
        <f>IF(ISNUMBER(VALUE(SUBSTITUTE(実質収支比率等に係る経年分析!I$49,"▲","-"))),ROUND(VALUE(SUBSTITUTE(実質収支比率等に係る経年分析!I$49,"▲","-")),2),NA())</f>
        <v>0.21</v>
      </c>
      <c r="F21" s="165">
        <f>IF(ISNUMBER(VALUE(SUBSTITUTE(実質収支比率等に係る経年分析!J$49,"▲","-"))),ROUND(VALUE(SUBSTITUTE(実質収支比率等に係る経年分析!J$49,"▲","-")),2),NA())</f>
        <v>1.36</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15">
      <c r="A32" s="166" t="str">
        <f>IF(連結実質赤字比率に係る赤字・黒字の構成分析!C$38="",NA(),連結実質赤字比率に係る赤字・黒字の構成分析!C$38)</f>
        <v>鹿部町後期高齢者医療特別会計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0.01</v>
      </c>
    </row>
    <row r="33" spans="1:16" x14ac:dyDescent="0.15">
      <c r="A33" s="166" t="str">
        <f>IF(連結実質赤字比率に係る赤字・黒字の構成分析!C$37="",NA(),連結実質赤字比率に係る赤字・黒字の構成分析!C$37)</f>
        <v>鹿部町介護保険事業特別会計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1.04</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0.51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0.53</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0.61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0.81</v>
      </c>
    </row>
    <row r="34" spans="1:16" x14ac:dyDescent="0.15">
      <c r="A34" s="166" t="str">
        <f>IF(連結実質赤字比率に係る赤字・黒字の構成分析!C$36="",NA(),連結実質赤字比率に係る赤字・黒字の構成分析!C$36)</f>
        <v>鹿部町国民健康保険事業勘定特別会計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1.57</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3.4</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3.15</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2.11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1.95</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2.02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1.1200000000000001</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1.27</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2.4700000000000002</v>
      </c>
    </row>
    <row r="36" spans="1:16" x14ac:dyDescent="0.15">
      <c r="A36" s="166" t="str">
        <f>IF(連結実質赤字比率に係る赤字・黒字の構成分析!C$34="",NA(),連結実質赤字比率に係る赤字・黒字の構成分析!C$34)</f>
        <v>鹿部町水道事業会計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5.59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5.94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6.03</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5.88</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5.65</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255</v>
      </c>
      <c r="E42" s="167"/>
      <c r="F42" s="167"/>
      <c r="G42" s="167">
        <f>'実質公債費比率（分子）の構造'!L$52</f>
        <v>248</v>
      </c>
      <c r="H42" s="167"/>
      <c r="I42" s="167"/>
      <c r="J42" s="167">
        <f>'実質公債費比率（分子）の構造'!M$52</f>
        <v>236</v>
      </c>
      <c r="K42" s="167"/>
      <c r="L42" s="167"/>
      <c r="M42" s="167">
        <f>'実質公債費比率（分子）の構造'!N$52</f>
        <v>230</v>
      </c>
      <c r="N42" s="167"/>
      <c r="O42" s="167"/>
      <c r="P42" s="167">
        <f>'実質公債費比率（分子）の構造'!O$52</f>
        <v>221</v>
      </c>
    </row>
    <row r="43" spans="1:16" x14ac:dyDescent="0.15">
      <c r="A43" s="167" t="s">
        <v>64</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t="str">
        <f>'実質公債費比率（分子）の構造'!O$51</f>
        <v>-</v>
      </c>
      <c r="O43" s="167"/>
      <c r="P43" s="167"/>
    </row>
    <row r="44" spans="1:16" x14ac:dyDescent="0.15">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f>'実質公債費比率（分子）の構造'!O$50</f>
        <v>19</v>
      </c>
      <c r="O44" s="167"/>
      <c r="P44" s="167"/>
    </row>
    <row r="45" spans="1:16" x14ac:dyDescent="0.15">
      <c r="A45" s="167" t="s">
        <v>66</v>
      </c>
      <c r="B45" s="167">
        <f>'実質公債費比率（分子）の構造'!K$49</f>
        <v>37</v>
      </c>
      <c r="C45" s="167"/>
      <c r="D45" s="167"/>
      <c r="E45" s="167">
        <f>'実質公債費比率（分子）の構造'!L$49</f>
        <v>25</v>
      </c>
      <c r="F45" s="167"/>
      <c r="G45" s="167"/>
      <c r="H45" s="167">
        <f>'実質公債費比率（分子）の構造'!M$49</f>
        <v>27</v>
      </c>
      <c r="I45" s="167"/>
      <c r="J45" s="167"/>
      <c r="K45" s="167">
        <f>'実質公債費比率（分子）の構造'!N$49</f>
        <v>36</v>
      </c>
      <c r="L45" s="167"/>
      <c r="M45" s="167"/>
      <c r="N45" s="167">
        <f>'実質公債費比率（分子）の構造'!O$49</f>
        <v>48</v>
      </c>
      <c r="O45" s="167"/>
      <c r="P45" s="167"/>
    </row>
    <row r="46" spans="1:16" x14ac:dyDescent="0.15">
      <c r="A46" s="167" t="s">
        <v>67</v>
      </c>
      <c r="B46" s="167" t="str">
        <f>'実質公債費比率（分子）の構造'!K$48</f>
        <v>-</v>
      </c>
      <c r="C46" s="167"/>
      <c r="D46" s="167"/>
      <c r="E46" s="167" t="str">
        <f>'実質公債費比率（分子）の構造'!L$48</f>
        <v>-</v>
      </c>
      <c r="F46" s="167"/>
      <c r="G46" s="167"/>
      <c r="H46" s="167">
        <f>'実質公債費比率（分子）の構造'!M$48</f>
        <v>2</v>
      </c>
      <c r="I46" s="167"/>
      <c r="J46" s="167"/>
      <c r="K46" s="167" t="str">
        <f>'実質公債費比率（分子）の構造'!N$48</f>
        <v>-</v>
      </c>
      <c r="L46" s="167"/>
      <c r="M46" s="167"/>
      <c r="N46" s="167" t="str">
        <f>'実質公債費比率（分子）の構造'!O$48</f>
        <v>-</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311</v>
      </c>
      <c r="C49" s="167"/>
      <c r="D49" s="167"/>
      <c r="E49" s="167">
        <f>'実質公債費比率（分子）の構造'!L$45</f>
        <v>242</v>
      </c>
      <c r="F49" s="167"/>
      <c r="G49" s="167"/>
      <c r="H49" s="167">
        <f>'実質公債費比率（分子）の構造'!M$45</f>
        <v>252</v>
      </c>
      <c r="I49" s="167"/>
      <c r="J49" s="167"/>
      <c r="K49" s="167">
        <f>'実質公債費比率（分子）の構造'!N$45</f>
        <v>243</v>
      </c>
      <c r="L49" s="167"/>
      <c r="M49" s="167"/>
      <c r="N49" s="167">
        <f>'実質公債費比率（分子）の構造'!O$45</f>
        <v>223</v>
      </c>
      <c r="O49" s="167"/>
      <c r="P49" s="167"/>
    </row>
    <row r="50" spans="1:16" x14ac:dyDescent="0.15">
      <c r="A50" s="167" t="s">
        <v>71</v>
      </c>
      <c r="B50" s="167" t="e">
        <f>NA()</f>
        <v>#N/A</v>
      </c>
      <c r="C50" s="167">
        <f>IF(ISNUMBER('実質公債費比率（分子）の構造'!K$53),'実質公債費比率（分子）の構造'!K$53,NA())</f>
        <v>93</v>
      </c>
      <c r="D50" s="167" t="e">
        <f>NA()</f>
        <v>#N/A</v>
      </c>
      <c r="E50" s="167" t="e">
        <f>NA()</f>
        <v>#N/A</v>
      </c>
      <c r="F50" s="167">
        <f>IF(ISNUMBER('実質公債費比率（分子）の構造'!L$53),'実質公債費比率（分子）の構造'!L$53,NA())</f>
        <v>19</v>
      </c>
      <c r="G50" s="167" t="e">
        <f>NA()</f>
        <v>#N/A</v>
      </c>
      <c r="H50" s="167" t="e">
        <f>NA()</f>
        <v>#N/A</v>
      </c>
      <c r="I50" s="167">
        <f>IF(ISNUMBER('実質公債費比率（分子）の構造'!M$53),'実質公債費比率（分子）の構造'!M$53,NA())</f>
        <v>45</v>
      </c>
      <c r="J50" s="167" t="e">
        <f>NA()</f>
        <v>#N/A</v>
      </c>
      <c r="K50" s="167" t="e">
        <f>NA()</f>
        <v>#N/A</v>
      </c>
      <c r="L50" s="167">
        <f>IF(ISNUMBER('実質公債費比率（分子）の構造'!N$53),'実質公債費比率（分子）の構造'!N$53,NA())</f>
        <v>49</v>
      </c>
      <c r="M50" s="167" t="e">
        <f>NA()</f>
        <v>#N/A</v>
      </c>
      <c r="N50" s="167" t="e">
        <f>NA()</f>
        <v>#N/A</v>
      </c>
      <c r="O50" s="167">
        <f>IF(ISNUMBER('実質公債費比率（分子）の構造'!O$53),'実質公債費比率（分子）の構造'!O$53,NA())</f>
        <v>69</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1928</v>
      </c>
      <c r="E56" s="166"/>
      <c r="F56" s="166"/>
      <c r="G56" s="166">
        <f>'将来負担比率（分子）の構造'!J$52</f>
        <v>1872</v>
      </c>
      <c r="H56" s="166"/>
      <c r="I56" s="166"/>
      <c r="J56" s="166">
        <f>'将来負担比率（分子）の構造'!K$52</f>
        <v>1851</v>
      </c>
      <c r="K56" s="166"/>
      <c r="L56" s="166"/>
      <c r="M56" s="166">
        <f>'将来負担比率（分子）の構造'!L$52</f>
        <v>2646</v>
      </c>
      <c r="N56" s="166"/>
      <c r="O56" s="166"/>
      <c r="P56" s="166">
        <f>'将来負担比率（分子）の構造'!M$52</f>
        <v>2631</v>
      </c>
    </row>
    <row r="57" spans="1:16" x14ac:dyDescent="0.15">
      <c r="A57" s="166" t="s">
        <v>42</v>
      </c>
      <c r="B57" s="166"/>
      <c r="C57" s="166"/>
      <c r="D57" s="166">
        <f>'将来負担比率（分子）の構造'!I$51</f>
        <v>807</v>
      </c>
      <c r="E57" s="166"/>
      <c r="F57" s="166"/>
      <c r="G57" s="166">
        <f>'将来負担比率（分子）の構造'!J$51</f>
        <v>755</v>
      </c>
      <c r="H57" s="166"/>
      <c r="I57" s="166"/>
      <c r="J57" s="166">
        <f>'将来負担比率（分子）の構造'!K$51</f>
        <v>666</v>
      </c>
      <c r="K57" s="166"/>
      <c r="L57" s="166"/>
      <c r="M57" s="166">
        <f>'将来負担比率（分子）の構造'!L$51</f>
        <v>598</v>
      </c>
      <c r="N57" s="166"/>
      <c r="O57" s="166"/>
      <c r="P57" s="166">
        <f>'将来負担比率（分子）の構造'!M$51</f>
        <v>555</v>
      </c>
    </row>
    <row r="58" spans="1:16" x14ac:dyDescent="0.15">
      <c r="A58" s="166" t="s">
        <v>41</v>
      </c>
      <c r="B58" s="166"/>
      <c r="C58" s="166"/>
      <c r="D58" s="166">
        <f>'将来負担比率（分子）の構造'!I$50</f>
        <v>2032</v>
      </c>
      <c r="E58" s="166"/>
      <c r="F58" s="166"/>
      <c r="G58" s="166">
        <f>'将来負担比率（分子）の構造'!J$50</f>
        <v>2002</v>
      </c>
      <c r="H58" s="166"/>
      <c r="I58" s="166"/>
      <c r="J58" s="166">
        <f>'将来負担比率（分子）の構造'!K$50</f>
        <v>2112</v>
      </c>
      <c r="K58" s="166"/>
      <c r="L58" s="166"/>
      <c r="M58" s="166">
        <f>'将来負担比率（分子）の構造'!L$50</f>
        <v>1883</v>
      </c>
      <c r="N58" s="166"/>
      <c r="O58" s="166"/>
      <c r="P58" s="166">
        <f>'将来負担比率（分子）の構造'!M$50</f>
        <v>2112</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385</v>
      </c>
      <c r="C62" s="166"/>
      <c r="D62" s="166"/>
      <c r="E62" s="166">
        <f>'将来負担比率（分子）の構造'!J$45</f>
        <v>345</v>
      </c>
      <c r="F62" s="166"/>
      <c r="G62" s="166"/>
      <c r="H62" s="166">
        <f>'将来負担比率（分子）の構造'!K$45</f>
        <v>326</v>
      </c>
      <c r="I62" s="166"/>
      <c r="J62" s="166"/>
      <c r="K62" s="166">
        <f>'将来負担比率（分子）の構造'!L$45</f>
        <v>348</v>
      </c>
      <c r="L62" s="166"/>
      <c r="M62" s="166"/>
      <c r="N62" s="166">
        <f>'将来負担比率（分子）の構造'!M$45</f>
        <v>296</v>
      </c>
      <c r="O62" s="166"/>
      <c r="P62" s="166"/>
    </row>
    <row r="63" spans="1:16" x14ac:dyDescent="0.15">
      <c r="A63" s="166" t="s">
        <v>34</v>
      </c>
      <c r="B63" s="166">
        <f>'将来負担比率（分子）の構造'!I$44</f>
        <v>147</v>
      </c>
      <c r="C63" s="166"/>
      <c r="D63" s="166"/>
      <c r="E63" s="166">
        <f>'将来負担比率（分子）の構造'!J$44</f>
        <v>144</v>
      </c>
      <c r="F63" s="166"/>
      <c r="G63" s="166"/>
      <c r="H63" s="166">
        <f>'将来負担比率（分子）の構造'!K$44</f>
        <v>202</v>
      </c>
      <c r="I63" s="166"/>
      <c r="J63" s="166"/>
      <c r="K63" s="166">
        <f>'将来負担比率（分子）の構造'!L$44</f>
        <v>302</v>
      </c>
      <c r="L63" s="166"/>
      <c r="M63" s="166"/>
      <c r="N63" s="166">
        <f>'将来負担比率（分子）の構造'!M$44</f>
        <v>254</v>
      </c>
      <c r="O63" s="166"/>
      <c r="P63" s="166"/>
    </row>
    <row r="64" spans="1:16" x14ac:dyDescent="0.15">
      <c r="A64" s="166" t="s">
        <v>33</v>
      </c>
      <c r="B64" s="166" t="str">
        <f>'将来負担比率（分子）の構造'!I$43</f>
        <v>-</v>
      </c>
      <c r="C64" s="166"/>
      <c r="D64" s="166"/>
      <c r="E64" s="166" t="str">
        <f>'将来負担比率（分子）の構造'!J$43</f>
        <v>-</v>
      </c>
      <c r="F64" s="166"/>
      <c r="G64" s="166"/>
      <c r="H64" s="166" t="str">
        <f>'将来負担比率（分子）の構造'!K$43</f>
        <v>-</v>
      </c>
      <c r="I64" s="166"/>
      <c r="J64" s="166"/>
      <c r="K64" s="166" t="str">
        <f>'将来負担比率（分子）の構造'!L$43</f>
        <v>-</v>
      </c>
      <c r="L64" s="166"/>
      <c r="M64" s="166"/>
      <c r="N64" s="166" t="str">
        <f>'将来負担比率（分子）の構造'!M$43</f>
        <v>-</v>
      </c>
      <c r="O64" s="166"/>
      <c r="P64" s="166"/>
    </row>
    <row r="65" spans="1:16" x14ac:dyDescent="0.15">
      <c r="A65" s="166" t="s">
        <v>32</v>
      </c>
      <c r="B65" s="166" t="str">
        <f>'将来負担比率（分子）の構造'!I$42</f>
        <v>-</v>
      </c>
      <c r="C65" s="166"/>
      <c r="D65" s="166"/>
      <c r="E65" s="166">
        <f>'将来負担比率（分子）の構造'!J$42</f>
        <v>15</v>
      </c>
      <c r="F65" s="166"/>
      <c r="G65" s="166"/>
      <c r="H65" s="166">
        <f>'将来負担比率（分子）の構造'!K$42</f>
        <v>33</v>
      </c>
      <c r="I65" s="166"/>
      <c r="J65" s="166"/>
      <c r="K65" s="166">
        <f>'将来負担比率（分子）の構造'!L$42</f>
        <v>56</v>
      </c>
      <c r="L65" s="166"/>
      <c r="M65" s="166"/>
      <c r="N65" s="166">
        <f>'将来負担比率（分子）の構造'!M$42</f>
        <v>42</v>
      </c>
      <c r="O65" s="166"/>
      <c r="P65" s="166"/>
    </row>
    <row r="66" spans="1:16" x14ac:dyDescent="0.15">
      <c r="A66" s="166" t="s">
        <v>31</v>
      </c>
      <c r="B66" s="166">
        <f>'将来負担比率（分子）の構造'!I$41</f>
        <v>2476</v>
      </c>
      <c r="C66" s="166"/>
      <c r="D66" s="166"/>
      <c r="E66" s="166">
        <f>'将来負担比率（分子）の構造'!J$41</f>
        <v>2278</v>
      </c>
      <c r="F66" s="166"/>
      <c r="G66" s="166"/>
      <c r="H66" s="166">
        <f>'将来負担比率（分子）の構造'!K$41</f>
        <v>2209</v>
      </c>
      <c r="I66" s="166"/>
      <c r="J66" s="166"/>
      <c r="K66" s="166">
        <f>'将来負担比率（分子）の構造'!L$41</f>
        <v>3274</v>
      </c>
      <c r="L66" s="166"/>
      <c r="M66" s="166"/>
      <c r="N66" s="166">
        <f>'将来負担比率（分子）の構造'!M$41</f>
        <v>3348</v>
      </c>
      <c r="O66" s="166"/>
      <c r="P66" s="166"/>
    </row>
    <row r="67" spans="1:16" x14ac:dyDescent="0.15">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646</v>
      </c>
      <c r="C72" s="170">
        <f>基金残高に係る経年分析!G55</f>
        <v>647</v>
      </c>
      <c r="D72" s="170">
        <f>基金残高に係る経年分析!H55</f>
        <v>648</v>
      </c>
    </row>
    <row r="73" spans="1:16" x14ac:dyDescent="0.15">
      <c r="A73" s="169" t="s">
        <v>78</v>
      </c>
      <c r="B73" s="170">
        <f>基金残高に係る経年分析!F56</f>
        <v>391</v>
      </c>
      <c r="C73" s="170">
        <f>基金残高に係る経年分析!G56</f>
        <v>391</v>
      </c>
      <c r="D73" s="170">
        <f>基金残高に係る経年分析!H56</f>
        <v>412</v>
      </c>
    </row>
    <row r="74" spans="1:16" x14ac:dyDescent="0.15">
      <c r="A74" s="169" t="s">
        <v>79</v>
      </c>
      <c r="B74" s="170">
        <f>基金残高に係る経年分析!F57</f>
        <v>985</v>
      </c>
      <c r="C74" s="170">
        <f>基金残高に係る経年分析!G57</f>
        <v>723</v>
      </c>
      <c r="D74" s="170">
        <f>基金残高に係る経年分析!H57</f>
        <v>906</v>
      </c>
    </row>
  </sheetData>
  <sheetProtection algorithmName="SHA-512" hashValue="o1vv95CHOf9ON+94f/l0+igB9TAI4MivAxiEQNBBnTpore5usYJV/yZY1VSpAJbv6+5miDGYeKMwRX2/bB3Jbg==" saltValue="BeKimKd9TB9VQzChJjgT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B9B69-6758-4C35-B841-C0B528C91864}">
  <sheetPr>
    <pageSetUpPr fitToPage="1"/>
  </sheetPr>
  <dimension ref="B1:EM50"/>
  <sheetViews>
    <sheetView showGridLines="0" workbookViewId="0">
      <selection activeCell="F2" sqref="F2"/>
    </sheetView>
  </sheetViews>
  <sheetFormatPr defaultColWidth="0" defaultRowHeight="11.25" customHeight="1" zeroHeight="1" x14ac:dyDescent="0.15"/>
  <cols>
    <col min="1" max="1" width="1.625" style="344" customWidth="1"/>
    <col min="2" max="2" width="2.375" style="344" customWidth="1"/>
    <col min="3" max="16" width="2.625" style="344" customWidth="1"/>
    <col min="17" max="17" width="2.375" style="344" customWidth="1"/>
    <col min="18" max="95" width="1.625" style="344" customWidth="1"/>
    <col min="96" max="133" width="1.625" style="211" customWidth="1"/>
    <col min="134" max="143" width="1.625" style="344" customWidth="1"/>
    <col min="144" max="16384" width="0" style="344"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7" t="s">
        <v>215</v>
      </c>
      <c r="DI1" s="588"/>
      <c r="DJ1" s="588"/>
      <c r="DK1" s="588"/>
      <c r="DL1" s="588"/>
      <c r="DM1" s="588"/>
      <c r="DN1" s="589"/>
      <c r="DO1" s="344"/>
      <c r="DP1" s="587" t="s">
        <v>216</v>
      </c>
      <c r="DQ1" s="588"/>
      <c r="DR1" s="588"/>
      <c r="DS1" s="588"/>
      <c r="DT1" s="588"/>
      <c r="DU1" s="588"/>
      <c r="DV1" s="588"/>
      <c r="DW1" s="588"/>
      <c r="DX1" s="588"/>
      <c r="DY1" s="588"/>
      <c r="DZ1" s="588"/>
      <c r="EA1" s="588"/>
      <c r="EB1" s="588"/>
      <c r="EC1" s="589"/>
      <c r="ED1" s="204"/>
      <c r="EE1" s="204"/>
      <c r="EF1" s="204"/>
      <c r="EG1" s="204"/>
      <c r="EH1" s="204"/>
      <c r="EI1" s="204"/>
      <c r="EJ1" s="204"/>
      <c r="EK1" s="204"/>
      <c r="EL1" s="204"/>
      <c r="EM1" s="204"/>
    </row>
    <row r="2" spans="2:143" ht="22.5" customHeight="1" x14ac:dyDescent="0.15">
      <c r="B2" s="205" t="s">
        <v>217</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590" t="s">
        <v>218</v>
      </c>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0" t="s">
        <v>219</v>
      </c>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2"/>
      <c r="CD3" s="590" t="s">
        <v>220</v>
      </c>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c r="DY3" s="591"/>
      <c r="DZ3" s="591"/>
      <c r="EA3" s="591"/>
      <c r="EB3" s="591"/>
      <c r="EC3" s="592"/>
    </row>
    <row r="4" spans="2:143" ht="11.25" customHeight="1" x14ac:dyDescent="0.15">
      <c r="B4" s="590" t="s">
        <v>1</v>
      </c>
      <c r="C4" s="591"/>
      <c r="D4" s="591"/>
      <c r="E4" s="591"/>
      <c r="F4" s="591"/>
      <c r="G4" s="591"/>
      <c r="H4" s="591"/>
      <c r="I4" s="591"/>
      <c r="J4" s="591"/>
      <c r="K4" s="591"/>
      <c r="L4" s="591"/>
      <c r="M4" s="591"/>
      <c r="N4" s="591"/>
      <c r="O4" s="591"/>
      <c r="P4" s="591"/>
      <c r="Q4" s="592"/>
      <c r="R4" s="590" t="s">
        <v>221</v>
      </c>
      <c r="S4" s="591"/>
      <c r="T4" s="591"/>
      <c r="U4" s="591"/>
      <c r="V4" s="591"/>
      <c r="W4" s="591"/>
      <c r="X4" s="591"/>
      <c r="Y4" s="592"/>
      <c r="Z4" s="590" t="s">
        <v>222</v>
      </c>
      <c r="AA4" s="591"/>
      <c r="AB4" s="591"/>
      <c r="AC4" s="592"/>
      <c r="AD4" s="590" t="s">
        <v>223</v>
      </c>
      <c r="AE4" s="591"/>
      <c r="AF4" s="591"/>
      <c r="AG4" s="591"/>
      <c r="AH4" s="591"/>
      <c r="AI4" s="591"/>
      <c r="AJ4" s="591"/>
      <c r="AK4" s="592"/>
      <c r="AL4" s="590" t="s">
        <v>222</v>
      </c>
      <c r="AM4" s="591"/>
      <c r="AN4" s="591"/>
      <c r="AO4" s="592"/>
      <c r="AP4" s="593" t="s">
        <v>224</v>
      </c>
      <c r="AQ4" s="593"/>
      <c r="AR4" s="593"/>
      <c r="AS4" s="593"/>
      <c r="AT4" s="593"/>
      <c r="AU4" s="593"/>
      <c r="AV4" s="593"/>
      <c r="AW4" s="593"/>
      <c r="AX4" s="593"/>
      <c r="AY4" s="593"/>
      <c r="AZ4" s="593"/>
      <c r="BA4" s="593"/>
      <c r="BB4" s="593"/>
      <c r="BC4" s="593"/>
      <c r="BD4" s="593"/>
      <c r="BE4" s="593"/>
      <c r="BF4" s="593"/>
      <c r="BG4" s="593" t="s">
        <v>225</v>
      </c>
      <c r="BH4" s="593"/>
      <c r="BI4" s="593"/>
      <c r="BJ4" s="593"/>
      <c r="BK4" s="593"/>
      <c r="BL4" s="593"/>
      <c r="BM4" s="593"/>
      <c r="BN4" s="593"/>
      <c r="BO4" s="593" t="s">
        <v>222</v>
      </c>
      <c r="BP4" s="593"/>
      <c r="BQ4" s="593"/>
      <c r="BR4" s="593"/>
      <c r="BS4" s="593" t="s">
        <v>226</v>
      </c>
      <c r="BT4" s="593"/>
      <c r="BU4" s="593"/>
      <c r="BV4" s="593"/>
      <c r="BW4" s="593"/>
      <c r="BX4" s="593"/>
      <c r="BY4" s="593"/>
      <c r="BZ4" s="593"/>
      <c r="CA4" s="593"/>
      <c r="CB4" s="593"/>
      <c r="CD4" s="590" t="s">
        <v>227</v>
      </c>
      <c r="CE4" s="591"/>
      <c r="CF4" s="591"/>
      <c r="CG4" s="591"/>
      <c r="CH4" s="591"/>
      <c r="CI4" s="591"/>
      <c r="CJ4" s="591"/>
      <c r="CK4" s="591"/>
      <c r="CL4" s="591"/>
      <c r="CM4" s="591"/>
      <c r="CN4" s="591"/>
      <c r="CO4" s="591"/>
      <c r="CP4" s="591"/>
      <c r="CQ4" s="591"/>
      <c r="CR4" s="591"/>
      <c r="CS4" s="591"/>
      <c r="CT4" s="591"/>
      <c r="CU4" s="591"/>
      <c r="CV4" s="591"/>
      <c r="CW4" s="591"/>
      <c r="CX4" s="591"/>
      <c r="CY4" s="591"/>
      <c r="CZ4" s="591"/>
      <c r="DA4" s="591"/>
      <c r="DB4" s="591"/>
      <c r="DC4" s="591"/>
      <c r="DD4" s="591"/>
      <c r="DE4" s="591"/>
      <c r="DF4" s="591"/>
      <c r="DG4" s="591"/>
      <c r="DH4" s="591"/>
      <c r="DI4" s="591"/>
      <c r="DJ4" s="591"/>
      <c r="DK4" s="591"/>
      <c r="DL4" s="591"/>
      <c r="DM4" s="591"/>
      <c r="DN4" s="591"/>
      <c r="DO4" s="591"/>
      <c r="DP4" s="591"/>
      <c r="DQ4" s="591"/>
      <c r="DR4" s="591"/>
      <c r="DS4" s="591"/>
      <c r="DT4" s="591"/>
      <c r="DU4" s="591"/>
      <c r="DV4" s="591"/>
      <c r="DW4" s="591"/>
      <c r="DX4" s="591"/>
      <c r="DY4" s="591"/>
      <c r="DZ4" s="591"/>
      <c r="EA4" s="591"/>
      <c r="EB4" s="591"/>
      <c r="EC4" s="592"/>
    </row>
    <row r="5" spans="2:143" ht="11.25" customHeight="1" x14ac:dyDescent="0.15">
      <c r="B5" s="594" t="s">
        <v>228</v>
      </c>
      <c r="C5" s="595"/>
      <c r="D5" s="595"/>
      <c r="E5" s="595"/>
      <c r="F5" s="595"/>
      <c r="G5" s="595"/>
      <c r="H5" s="595"/>
      <c r="I5" s="595"/>
      <c r="J5" s="595"/>
      <c r="K5" s="595"/>
      <c r="L5" s="595"/>
      <c r="M5" s="595"/>
      <c r="N5" s="595"/>
      <c r="O5" s="595"/>
      <c r="P5" s="595"/>
      <c r="Q5" s="596"/>
      <c r="R5" s="597">
        <v>400552</v>
      </c>
      <c r="S5" s="598"/>
      <c r="T5" s="598"/>
      <c r="U5" s="598"/>
      <c r="V5" s="598"/>
      <c r="W5" s="598"/>
      <c r="X5" s="598"/>
      <c r="Y5" s="599"/>
      <c r="Z5" s="600">
        <v>10</v>
      </c>
      <c r="AA5" s="600"/>
      <c r="AB5" s="600"/>
      <c r="AC5" s="600"/>
      <c r="AD5" s="601">
        <v>400552</v>
      </c>
      <c r="AE5" s="601"/>
      <c r="AF5" s="601"/>
      <c r="AG5" s="601"/>
      <c r="AH5" s="601"/>
      <c r="AI5" s="601"/>
      <c r="AJ5" s="601"/>
      <c r="AK5" s="601"/>
      <c r="AL5" s="602">
        <v>19.8</v>
      </c>
      <c r="AM5" s="603"/>
      <c r="AN5" s="603"/>
      <c r="AO5" s="604"/>
      <c r="AP5" s="594" t="s">
        <v>229</v>
      </c>
      <c r="AQ5" s="595"/>
      <c r="AR5" s="595"/>
      <c r="AS5" s="595"/>
      <c r="AT5" s="595"/>
      <c r="AU5" s="595"/>
      <c r="AV5" s="595"/>
      <c r="AW5" s="595"/>
      <c r="AX5" s="595"/>
      <c r="AY5" s="595"/>
      <c r="AZ5" s="595"/>
      <c r="BA5" s="595"/>
      <c r="BB5" s="595"/>
      <c r="BC5" s="595"/>
      <c r="BD5" s="595"/>
      <c r="BE5" s="595"/>
      <c r="BF5" s="596"/>
      <c r="BG5" s="608">
        <v>397834</v>
      </c>
      <c r="BH5" s="609"/>
      <c r="BI5" s="609"/>
      <c r="BJ5" s="609"/>
      <c r="BK5" s="609"/>
      <c r="BL5" s="609"/>
      <c r="BM5" s="609"/>
      <c r="BN5" s="610"/>
      <c r="BO5" s="611">
        <v>99.3</v>
      </c>
      <c r="BP5" s="611"/>
      <c r="BQ5" s="611"/>
      <c r="BR5" s="611"/>
      <c r="BS5" s="612">
        <v>3218</v>
      </c>
      <c r="BT5" s="612"/>
      <c r="BU5" s="612"/>
      <c r="BV5" s="612"/>
      <c r="BW5" s="612"/>
      <c r="BX5" s="612"/>
      <c r="BY5" s="612"/>
      <c r="BZ5" s="612"/>
      <c r="CA5" s="612"/>
      <c r="CB5" s="616"/>
      <c r="CD5" s="590" t="s">
        <v>224</v>
      </c>
      <c r="CE5" s="591"/>
      <c r="CF5" s="591"/>
      <c r="CG5" s="591"/>
      <c r="CH5" s="591"/>
      <c r="CI5" s="591"/>
      <c r="CJ5" s="591"/>
      <c r="CK5" s="591"/>
      <c r="CL5" s="591"/>
      <c r="CM5" s="591"/>
      <c r="CN5" s="591"/>
      <c r="CO5" s="591"/>
      <c r="CP5" s="591"/>
      <c r="CQ5" s="592"/>
      <c r="CR5" s="590" t="s">
        <v>230</v>
      </c>
      <c r="CS5" s="591"/>
      <c r="CT5" s="591"/>
      <c r="CU5" s="591"/>
      <c r="CV5" s="591"/>
      <c r="CW5" s="591"/>
      <c r="CX5" s="591"/>
      <c r="CY5" s="592"/>
      <c r="CZ5" s="590" t="s">
        <v>222</v>
      </c>
      <c r="DA5" s="591"/>
      <c r="DB5" s="591"/>
      <c r="DC5" s="592"/>
      <c r="DD5" s="590" t="s">
        <v>231</v>
      </c>
      <c r="DE5" s="591"/>
      <c r="DF5" s="591"/>
      <c r="DG5" s="591"/>
      <c r="DH5" s="591"/>
      <c r="DI5" s="591"/>
      <c r="DJ5" s="591"/>
      <c r="DK5" s="591"/>
      <c r="DL5" s="591"/>
      <c r="DM5" s="591"/>
      <c r="DN5" s="591"/>
      <c r="DO5" s="591"/>
      <c r="DP5" s="592"/>
      <c r="DQ5" s="590" t="s">
        <v>232</v>
      </c>
      <c r="DR5" s="591"/>
      <c r="DS5" s="591"/>
      <c r="DT5" s="591"/>
      <c r="DU5" s="591"/>
      <c r="DV5" s="591"/>
      <c r="DW5" s="591"/>
      <c r="DX5" s="591"/>
      <c r="DY5" s="591"/>
      <c r="DZ5" s="591"/>
      <c r="EA5" s="591"/>
      <c r="EB5" s="591"/>
      <c r="EC5" s="592"/>
    </row>
    <row r="6" spans="2:143" ht="11.25" customHeight="1" x14ac:dyDescent="0.15">
      <c r="B6" s="605" t="s">
        <v>233</v>
      </c>
      <c r="C6" s="606"/>
      <c r="D6" s="606"/>
      <c r="E6" s="606"/>
      <c r="F6" s="606"/>
      <c r="G6" s="606"/>
      <c r="H6" s="606"/>
      <c r="I6" s="606"/>
      <c r="J6" s="606"/>
      <c r="K6" s="606"/>
      <c r="L6" s="606"/>
      <c r="M6" s="606"/>
      <c r="N6" s="606"/>
      <c r="O6" s="606"/>
      <c r="P6" s="606"/>
      <c r="Q6" s="607"/>
      <c r="R6" s="608">
        <v>27580</v>
      </c>
      <c r="S6" s="609"/>
      <c r="T6" s="609"/>
      <c r="U6" s="609"/>
      <c r="V6" s="609"/>
      <c r="W6" s="609"/>
      <c r="X6" s="609"/>
      <c r="Y6" s="610"/>
      <c r="Z6" s="611">
        <v>0.7</v>
      </c>
      <c r="AA6" s="611"/>
      <c r="AB6" s="611"/>
      <c r="AC6" s="611"/>
      <c r="AD6" s="612">
        <v>27580</v>
      </c>
      <c r="AE6" s="612"/>
      <c r="AF6" s="612"/>
      <c r="AG6" s="612"/>
      <c r="AH6" s="612"/>
      <c r="AI6" s="612"/>
      <c r="AJ6" s="612"/>
      <c r="AK6" s="612"/>
      <c r="AL6" s="613">
        <v>1.4</v>
      </c>
      <c r="AM6" s="614"/>
      <c r="AN6" s="614"/>
      <c r="AO6" s="615"/>
      <c r="AP6" s="605" t="s">
        <v>234</v>
      </c>
      <c r="AQ6" s="606"/>
      <c r="AR6" s="606"/>
      <c r="AS6" s="606"/>
      <c r="AT6" s="606"/>
      <c r="AU6" s="606"/>
      <c r="AV6" s="606"/>
      <c r="AW6" s="606"/>
      <c r="AX6" s="606"/>
      <c r="AY6" s="606"/>
      <c r="AZ6" s="606"/>
      <c r="BA6" s="606"/>
      <c r="BB6" s="606"/>
      <c r="BC6" s="606"/>
      <c r="BD6" s="606"/>
      <c r="BE6" s="606"/>
      <c r="BF6" s="607"/>
      <c r="BG6" s="608">
        <v>397834</v>
      </c>
      <c r="BH6" s="609"/>
      <c r="BI6" s="609"/>
      <c r="BJ6" s="609"/>
      <c r="BK6" s="609"/>
      <c r="BL6" s="609"/>
      <c r="BM6" s="609"/>
      <c r="BN6" s="610"/>
      <c r="BO6" s="611">
        <v>99.3</v>
      </c>
      <c r="BP6" s="611"/>
      <c r="BQ6" s="611"/>
      <c r="BR6" s="611"/>
      <c r="BS6" s="612">
        <v>3218</v>
      </c>
      <c r="BT6" s="612"/>
      <c r="BU6" s="612"/>
      <c r="BV6" s="612"/>
      <c r="BW6" s="612"/>
      <c r="BX6" s="612"/>
      <c r="BY6" s="612"/>
      <c r="BZ6" s="612"/>
      <c r="CA6" s="612"/>
      <c r="CB6" s="616"/>
      <c r="CD6" s="594" t="s">
        <v>235</v>
      </c>
      <c r="CE6" s="595"/>
      <c r="CF6" s="595"/>
      <c r="CG6" s="595"/>
      <c r="CH6" s="595"/>
      <c r="CI6" s="595"/>
      <c r="CJ6" s="595"/>
      <c r="CK6" s="595"/>
      <c r="CL6" s="595"/>
      <c r="CM6" s="595"/>
      <c r="CN6" s="595"/>
      <c r="CO6" s="595"/>
      <c r="CP6" s="595"/>
      <c r="CQ6" s="596"/>
      <c r="CR6" s="608">
        <v>48031</v>
      </c>
      <c r="CS6" s="609"/>
      <c r="CT6" s="609"/>
      <c r="CU6" s="609"/>
      <c r="CV6" s="609"/>
      <c r="CW6" s="609"/>
      <c r="CX6" s="609"/>
      <c r="CY6" s="610"/>
      <c r="CZ6" s="602">
        <v>1.2</v>
      </c>
      <c r="DA6" s="603"/>
      <c r="DB6" s="603"/>
      <c r="DC6" s="619"/>
      <c r="DD6" s="617" t="s">
        <v>130</v>
      </c>
      <c r="DE6" s="609"/>
      <c r="DF6" s="609"/>
      <c r="DG6" s="609"/>
      <c r="DH6" s="609"/>
      <c r="DI6" s="609"/>
      <c r="DJ6" s="609"/>
      <c r="DK6" s="609"/>
      <c r="DL6" s="609"/>
      <c r="DM6" s="609"/>
      <c r="DN6" s="609"/>
      <c r="DO6" s="609"/>
      <c r="DP6" s="610"/>
      <c r="DQ6" s="617">
        <v>47970</v>
      </c>
      <c r="DR6" s="609"/>
      <c r="DS6" s="609"/>
      <c r="DT6" s="609"/>
      <c r="DU6" s="609"/>
      <c r="DV6" s="609"/>
      <c r="DW6" s="609"/>
      <c r="DX6" s="609"/>
      <c r="DY6" s="609"/>
      <c r="DZ6" s="609"/>
      <c r="EA6" s="609"/>
      <c r="EB6" s="609"/>
      <c r="EC6" s="618"/>
    </row>
    <row r="7" spans="2:143" ht="11.25" customHeight="1" x14ac:dyDescent="0.15">
      <c r="B7" s="605" t="s">
        <v>236</v>
      </c>
      <c r="C7" s="606"/>
      <c r="D7" s="606"/>
      <c r="E7" s="606"/>
      <c r="F7" s="606"/>
      <c r="G7" s="606"/>
      <c r="H7" s="606"/>
      <c r="I7" s="606"/>
      <c r="J7" s="606"/>
      <c r="K7" s="606"/>
      <c r="L7" s="606"/>
      <c r="M7" s="606"/>
      <c r="N7" s="606"/>
      <c r="O7" s="606"/>
      <c r="P7" s="606"/>
      <c r="Q7" s="607"/>
      <c r="R7" s="608">
        <v>210</v>
      </c>
      <c r="S7" s="609"/>
      <c r="T7" s="609"/>
      <c r="U7" s="609"/>
      <c r="V7" s="609"/>
      <c r="W7" s="609"/>
      <c r="X7" s="609"/>
      <c r="Y7" s="610"/>
      <c r="Z7" s="611">
        <v>0</v>
      </c>
      <c r="AA7" s="611"/>
      <c r="AB7" s="611"/>
      <c r="AC7" s="611"/>
      <c r="AD7" s="612">
        <v>210</v>
      </c>
      <c r="AE7" s="612"/>
      <c r="AF7" s="612"/>
      <c r="AG7" s="612"/>
      <c r="AH7" s="612"/>
      <c r="AI7" s="612"/>
      <c r="AJ7" s="612"/>
      <c r="AK7" s="612"/>
      <c r="AL7" s="613">
        <v>0</v>
      </c>
      <c r="AM7" s="614"/>
      <c r="AN7" s="614"/>
      <c r="AO7" s="615"/>
      <c r="AP7" s="605" t="s">
        <v>237</v>
      </c>
      <c r="AQ7" s="606"/>
      <c r="AR7" s="606"/>
      <c r="AS7" s="606"/>
      <c r="AT7" s="606"/>
      <c r="AU7" s="606"/>
      <c r="AV7" s="606"/>
      <c r="AW7" s="606"/>
      <c r="AX7" s="606"/>
      <c r="AY7" s="606"/>
      <c r="AZ7" s="606"/>
      <c r="BA7" s="606"/>
      <c r="BB7" s="606"/>
      <c r="BC7" s="606"/>
      <c r="BD7" s="606"/>
      <c r="BE7" s="606"/>
      <c r="BF7" s="607"/>
      <c r="BG7" s="608">
        <v>140819</v>
      </c>
      <c r="BH7" s="609"/>
      <c r="BI7" s="609"/>
      <c r="BJ7" s="609"/>
      <c r="BK7" s="609"/>
      <c r="BL7" s="609"/>
      <c r="BM7" s="609"/>
      <c r="BN7" s="610"/>
      <c r="BO7" s="611">
        <v>35.200000000000003</v>
      </c>
      <c r="BP7" s="611"/>
      <c r="BQ7" s="611"/>
      <c r="BR7" s="611"/>
      <c r="BS7" s="612">
        <v>3218</v>
      </c>
      <c r="BT7" s="612"/>
      <c r="BU7" s="612"/>
      <c r="BV7" s="612"/>
      <c r="BW7" s="612"/>
      <c r="BX7" s="612"/>
      <c r="BY7" s="612"/>
      <c r="BZ7" s="612"/>
      <c r="CA7" s="612"/>
      <c r="CB7" s="616"/>
      <c r="CD7" s="605" t="s">
        <v>238</v>
      </c>
      <c r="CE7" s="606"/>
      <c r="CF7" s="606"/>
      <c r="CG7" s="606"/>
      <c r="CH7" s="606"/>
      <c r="CI7" s="606"/>
      <c r="CJ7" s="606"/>
      <c r="CK7" s="606"/>
      <c r="CL7" s="606"/>
      <c r="CM7" s="606"/>
      <c r="CN7" s="606"/>
      <c r="CO7" s="606"/>
      <c r="CP7" s="606"/>
      <c r="CQ7" s="607"/>
      <c r="CR7" s="608">
        <v>846175</v>
      </c>
      <c r="CS7" s="609"/>
      <c r="CT7" s="609"/>
      <c r="CU7" s="609"/>
      <c r="CV7" s="609"/>
      <c r="CW7" s="609"/>
      <c r="CX7" s="609"/>
      <c r="CY7" s="610"/>
      <c r="CZ7" s="611">
        <v>21.6</v>
      </c>
      <c r="DA7" s="611"/>
      <c r="DB7" s="611"/>
      <c r="DC7" s="611"/>
      <c r="DD7" s="617">
        <v>138906</v>
      </c>
      <c r="DE7" s="609"/>
      <c r="DF7" s="609"/>
      <c r="DG7" s="609"/>
      <c r="DH7" s="609"/>
      <c r="DI7" s="609"/>
      <c r="DJ7" s="609"/>
      <c r="DK7" s="609"/>
      <c r="DL7" s="609"/>
      <c r="DM7" s="609"/>
      <c r="DN7" s="609"/>
      <c r="DO7" s="609"/>
      <c r="DP7" s="610"/>
      <c r="DQ7" s="617">
        <v>786147</v>
      </c>
      <c r="DR7" s="609"/>
      <c r="DS7" s="609"/>
      <c r="DT7" s="609"/>
      <c r="DU7" s="609"/>
      <c r="DV7" s="609"/>
      <c r="DW7" s="609"/>
      <c r="DX7" s="609"/>
      <c r="DY7" s="609"/>
      <c r="DZ7" s="609"/>
      <c r="EA7" s="609"/>
      <c r="EB7" s="609"/>
      <c r="EC7" s="618"/>
    </row>
    <row r="8" spans="2:143" ht="11.25" customHeight="1" x14ac:dyDescent="0.15">
      <c r="B8" s="605" t="s">
        <v>239</v>
      </c>
      <c r="C8" s="606"/>
      <c r="D8" s="606"/>
      <c r="E8" s="606"/>
      <c r="F8" s="606"/>
      <c r="G8" s="606"/>
      <c r="H8" s="606"/>
      <c r="I8" s="606"/>
      <c r="J8" s="606"/>
      <c r="K8" s="606"/>
      <c r="L8" s="606"/>
      <c r="M8" s="606"/>
      <c r="N8" s="606"/>
      <c r="O8" s="606"/>
      <c r="P8" s="606"/>
      <c r="Q8" s="607"/>
      <c r="R8" s="608">
        <v>1062</v>
      </c>
      <c r="S8" s="609"/>
      <c r="T8" s="609"/>
      <c r="U8" s="609"/>
      <c r="V8" s="609"/>
      <c r="W8" s="609"/>
      <c r="X8" s="609"/>
      <c r="Y8" s="610"/>
      <c r="Z8" s="611">
        <v>0</v>
      </c>
      <c r="AA8" s="611"/>
      <c r="AB8" s="611"/>
      <c r="AC8" s="611"/>
      <c r="AD8" s="612">
        <v>1062</v>
      </c>
      <c r="AE8" s="612"/>
      <c r="AF8" s="612"/>
      <c r="AG8" s="612"/>
      <c r="AH8" s="612"/>
      <c r="AI8" s="612"/>
      <c r="AJ8" s="612"/>
      <c r="AK8" s="612"/>
      <c r="AL8" s="613">
        <v>0.1</v>
      </c>
      <c r="AM8" s="614"/>
      <c r="AN8" s="614"/>
      <c r="AO8" s="615"/>
      <c r="AP8" s="605" t="s">
        <v>240</v>
      </c>
      <c r="AQ8" s="606"/>
      <c r="AR8" s="606"/>
      <c r="AS8" s="606"/>
      <c r="AT8" s="606"/>
      <c r="AU8" s="606"/>
      <c r="AV8" s="606"/>
      <c r="AW8" s="606"/>
      <c r="AX8" s="606"/>
      <c r="AY8" s="606"/>
      <c r="AZ8" s="606"/>
      <c r="BA8" s="606"/>
      <c r="BB8" s="606"/>
      <c r="BC8" s="606"/>
      <c r="BD8" s="606"/>
      <c r="BE8" s="606"/>
      <c r="BF8" s="607"/>
      <c r="BG8" s="608">
        <v>7186</v>
      </c>
      <c r="BH8" s="609"/>
      <c r="BI8" s="609"/>
      <c r="BJ8" s="609"/>
      <c r="BK8" s="609"/>
      <c r="BL8" s="609"/>
      <c r="BM8" s="609"/>
      <c r="BN8" s="610"/>
      <c r="BO8" s="611">
        <v>1.8</v>
      </c>
      <c r="BP8" s="611"/>
      <c r="BQ8" s="611"/>
      <c r="BR8" s="611"/>
      <c r="BS8" s="612" t="s">
        <v>130</v>
      </c>
      <c r="BT8" s="612"/>
      <c r="BU8" s="612"/>
      <c r="BV8" s="612"/>
      <c r="BW8" s="612"/>
      <c r="BX8" s="612"/>
      <c r="BY8" s="612"/>
      <c r="BZ8" s="612"/>
      <c r="CA8" s="612"/>
      <c r="CB8" s="616"/>
      <c r="CD8" s="605" t="s">
        <v>241</v>
      </c>
      <c r="CE8" s="606"/>
      <c r="CF8" s="606"/>
      <c r="CG8" s="606"/>
      <c r="CH8" s="606"/>
      <c r="CI8" s="606"/>
      <c r="CJ8" s="606"/>
      <c r="CK8" s="606"/>
      <c r="CL8" s="606"/>
      <c r="CM8" s="606"/>
      <c r="CN8" s="606"/>
      <c r="CO8" s="606"/>
      <c r="CP8" s="606"/>
      <c r="CQ8" s="607"/>
      <c r="CR8" s="608">
        <v>646316</v>
      </c>
      <c r="CS8" s="609"/>
      <c r="CT8" s="609"/>
      <c r="CU8" s="609"/>
      <c r="CV8" s="609"/>
      <c r="CW8" s="609"/>
      <c r="CX8" s="609"/>
      <c r="CY8" s="610"/>
      <c r="CZ8" s="611">
        <v>16.5</v>
      </c>
      <c r="DA8" s="611"/>
      <c r="DB8" s="611"/>
      <c r="DC8" s="611"/>
      <c r="DD8" s="617">
        <v>3026</v>
      </c>
      <c r="DE8" s="609"/>
      <c r="DF8" s="609"/>
      <c r="DG8" s="609"/>
      <c r="DH8" s="609"/>
      <c r="DI8" s="609"/>
      <c r="DJ8" s="609"/>
      <c r="DK8" s="609"/>
      <c r="DL8" s="609"/>
      <c r="DM8" s="609"/>
      <c r="DN8" s="609"/>
      <c r="DO8" s="609"/>
      <c r="DP8" s="610"/>
      <c r="DQ8" s="617">
        <v>337953</v>
      </c>
      <c r="DR8" s="609"/>
      <c r="DS8" s="609"/>
      <c r="DT8" s="609"/>
      <c r="DU8" s="609"/>
      <c r="DV8" s="609"/>
      <c r="DW8" s="609"/>
      <c r="DX8" s="609"/>
      <c r="DY8" s="609"/>
      <c r="DZ8" s="609"/>
      <c r="EA8" s="609"/>
      <c r="EB8" s="609"/>
      <c r="EC8" s="618"/>
    </row>
    <row r="9" spans="2:143" ht="11.25" customHeight="1" x14ac:dyDescent="0.15">
      <c r="B9" s="605" t="s">
        <v>242</v>
      </c>
      <c r="C9" s="606"/>
      <c r="D9" s="606"/>
      <c r="E9" s="606"/>
      <c r="F9" s="606"/>
      <c r="G9" s="606"/>
      <c r="H9" s="606"/>
      <c r="I9" s="606"/>
      <c r="J9" s="606"/>
      <c r="K9" s="606"/>
      <c r="L9" s="606"/>
      <c r="M9" s="606"/>
      <c r="N9" s="606"/>
      <c r="O9" s="606"/>
      <c r="P9" s="606"/>
      <c r="Q9" s="607"/>
      <c r="R9" s="608">
        <v>1283</v>
      </c>
      <c r="S9" s="609"/>
      <c r="T9" s="609"/>
      <c r="U9" s="609"/>
      <c r="V9" s="609"/>
      <c r="W9" s="609"/>
      <c r="X9" s="609"/>
      <c r="Y9" s="610"/>
      <c r="Z9" s="611">
        <v>0</v>
      </c>
      <c r="AA9" s="611"/>
      <c r="AB9" s="611"/>
      <c r="AC9" s="611"/>
      <c r="AD9" s="612">
        <v>1283</v>
      </c>
      <c r="AE9" s="612"/>
      <c r="AF9" s="612"/>
      <c r="AG9" s="612"/>
      <c r="AH9" s="612"/>
      <c r="AI9" s="612"/>
      <c r="AJ9" s="612"/>
      <c r="AK9" s="612"/>
      <c r="AL9" s="613">
        <v>0.1</v>
      </c>
      <c r="AM9" s="614"/>
      <c r="AN9" s="614"/>
      <c r="AO9" s="615"/>
      <c r="AP9" s="605" t="s">
        <v>243</v>
      </c>
      <c r="AQ9" s="606"/>
      <c r="AR9" s="606"/>
      <c r="AS9" s="606"/>
      <c r="AT9" s="606"/>
      <c r="AU9" s="606"/>
      <c r="AV9" s="606"/>
      <c r="AW9" s="606"/>
      <c r="AX9" s="606"/>
      <c r="AY9" s="606"/>
      <c r="AZ9" s="606"/>
      <c r="BA9" s="606"/>
      <c r="BB9" s="606"/>
      <c r="BC9" s="606"/>
      <c r="BD9" s="606"/>
      <c r="BE9" s="606"/>
      <c r="BF9" s="607"/>
      <c r="BG9" s="608">
        <v>118645</v>
      </c>
      <c r="BH9" s="609"/>
      <c r="BI9" s="609"/>
      <c r="BJ9" s="609"/>
      <c r="BK9" s="609"/>
      <c r="BL9" s="609"/>
      <c r="BM9" s="609"/>
      <c r="BN9" s="610"/>
      <c r="BO9" s="611">
        <v>29.6</v>
      </c>
      <c r="BP9" s="611"/>
      <c r="BQ9" s="611"/>
      <c r="BR9" s="611"/>
      <c r="BS9" s="612" t="s">
        <v>130</v>
      </c>
      <c r="BT9" s="612"/>
      <c r="BU9" s="612"/>
      <c r="BV9" s="612"/>
      <c r="BW9" s="612"/>
      <c r="BX9" s="612"/>
      <c r="BY9" s="612"/>
      <c r="BZ9" s="612"/>
      <c r="CA9" s="612"/>
      <c r="CB9" s="616"/>
      <c r="CD9" s="605" t="s">
        <v>244</v>
      </c>
      <c r="CE9" s="606"/>
      <c r="CF9" s="606"/>
      <c r="CG9" s="606"/>
      <c r="CH9" s="606"/>
      <c r="CI9" s="606"/>
      <c r="CJ9" s="606"/>
      <c r="CK9" s="606"/>
      <c r="CL9" s="606"/>
      <c r="CM9" s="606"/>
      <c r="CN9" s="606"/>
      <c r="CO9" s="606"/>
      <c r="CP9" s="606"/>
      <c r="CQ9" s="607"/>
      <c r="CR9" s="608">
        <v>452625</v>
      </c>
      <c r="CS9" s="609"/>
      <c r="CT9" s="609"/>
      <c r="CU9" s="609"/>
      <c r="CV9" s="609"/>
      <c r="CW9" s="609"/>
      <c r="CX9" s="609"/>
      <c r="CY9" s="610"/>
      <c r="CZ9" s="611">
        <v>11.6</v>
      </c>
      <c r="DA9" s="611"/>
      <c r="DB9" s="611"/>
      <c r="DC9" s="611"/>
      <c r="DD9" s="617">
        <v>181215</v>
      </c>
      <c r="DE9" s="609"/>
      <c r="DF9" s="609"/>
      <c r="DG9" s="609"/>
      <c r="DH9" s="609"/>
      <c r="DI9" s="609"/>
      <c r="DJ9" s="609"/>
      <c r="DK9" s="609"/>
      <c r="DL9" s="609"/>
      <c r="DM9" s="609"/>
      <c r="DN9" s="609"/>
      <c r="DO9" s="609"/>
      <c r="DP9" s="610"/>
      <c r="DQ9" s="617">
        <v>216699</v>
      </c>
      <c r="DR9" s="609"/>
      <c r="DS9" s="609"/>
      <c r="DT9" s="609"/>
      <c r="DU9" s="609"/>
      <c r="DV9" s="609"/>
      <c r="DW9" s="609"/>
      <c r="DX9" s="609"/>
      <c r="DY9" s="609"/>
      <c r="DZ9" s="609"/>
      <c r="EA9" s="609"/>
      <c r="EB9" s="609"/>
      <c r="EC9" s="618"/>
    </row>
    <row r="10" spans="2:143" ht="11.25" customHeight="1" x14ac:dyDescent="0.15">
      <c r="B10" s="605" t="s">
        <v>245</v>
      </c>
      <c r="C10" s="606"/>
      <c r="D10" s="606"/>
      <c r="E10" s="606"/>
      <c r="F10" s="606"/>
      <c r="G10" s="606"/>
      <c r="H10" s="606"/>
      <c r="I10" s="606"/>
      <c r="J10" s="606"/>
      <c r="K10" s="606"/>
      <c r="L10" s="606"/>
      <c r="M10" s="606"/>
      <c r="N10" s="606"/>
      <c r="O10" s="606"/>
      <c r="P10" s="606"/>
      <c r="Q10" s="607"/>
      <c r="R10" s="608" t="s">
        <v>130</v>
      </c>
      <c r="S10" s="609"/>
      <c r="T10" s="609"/>
      <c r="U10" s="609"/>
      <c r="V10" s="609"/>
      <c r="W10" s="609"/>
      <c r="X10" s="609"/>
      <c r="Y10" s="610"/>
      <c r="Z10" s="611" t="s">
        <v>130</v>
      </c>
      <c r="AA10" s="611"/>
      <c r="AB10" s="611"/>
      <c r="AC10" s="611"/>
      <c r="AD10" s="612" t="s">
        <v>130</v>
      </c>
      <c r="AE10" s="612"/>
      <c r="AF10" s="612"/>
      <c r="AG10" s="612"/>
      <c r="AH10" s="612"/>
      <c r="AI10" s="612"/>
      <c r="AJ10" s="612"/>
      <c r="AK10" s="612"/>
      <c r="AL10" s="613" t="s">
        <v>130</v>
      </c>
      <c r="AM10" s="614"/>
      <c r="AN10" s="614"/>
      <c r="AO10" s="615"/>
      <c r="AP10" s="605" t="s">
        <v>246</v>
      </c>
      <c r="AQ10" s="606"/>
      <c r="AR10" s="606"/>
      <c r="AS10" s="606"/>
      <c r="AT10" s="606"/>
      <c r="AU10" s="606"/>
      <c r="AV10" s="606"/>
      <c r="AW10" s="606"/>
      <c r="AX10" s="606"/>
      <c r="AY10" s="606"/>
      <c r="AZ10" s="606"/>
      <c r="BA10" s="606"/>
      <c r="BB10" s="606"/>
      <c r="BC10" s="606"/>
      <c r="BD10" s="606"/>
      <c r="BE10" s="606"/>
      <c r="BF10" s="607"/>
      <c r="BG10" s="608">
        <v>8958</v>
      </c>
      <c r="BH10" s="609"/>
      <c r="BI10" s="609"/>
      <c r="BJ10" s="609"/>
      <c r="BK10" s="609"/>
      <c r="BL10" s="609"/>
      <c r="BM10" s="609"/>
      <c r="BN10" s="610"/>
      <c r="BO10" s="611">
        <v>2.2000000000000002</v>
      </c>
      <c r="BP10" s="611"/>
      <c r="BQ10" s="611"/>
      <c r="BR10" s="611"/>
      <c r="BS10" s="612">
        <v>1487</v>
      </c>
      <c r="BT10" s="612"/>
      <c r="BU10" s="612"/>
      <c r="BV10" s="612"/>
      <c r="BW10" s="612"/>
      <c r="BX10" s="612"/>
      <c r="BY10" s="612"/>
      <c r="BZ10" s="612"/>
      <c r="CA10" s="612"/>
      <c r="CB10" s="616"/>
      <c r="CD10" s="605" t="s">
        <v>247</v>
      </c>
      <c r="CE10" s="606"/>
      <c r="CF10" s="606"/>
      <c r="CG10" s="606"/>
      <c r="CH10" s="606"/>
      <c r="CI10" s="606"/>
      <c r="CJ10" s="606"/>
      <c r="CK10" s="606"/>
      <c r="CL10" s="606"/>
      <c r="CM10" s="606"/>
      <c r="CN10" s="606"/>
      <c r="CO10" s="606"/>
      <c r="CP10" s="606"/>
      <c r="CQ10" s="607"/>
      <c r="CR10" s="608">
        <v>98</v>
      </c>
      <c r="CS10" s="609"/>
      <c r="CT10" s="609"/>
      <c r="CU10" s="609"/>
      <c r="CV10" s="609"/>
      <c r="CW10" s="609"/>
      <c r="CX10" s="609"/>
      <c r="CY10" s="610"/>
      <c r="CZ10" s="611">
        <v>0</v>
      </c>
      <c r="DA10" s="611"/>
      <c r="DB10" s="611"/>
      <c r="DC10" s="611"/>
      <c r="DD10" s="617" t="s">
        <v>130</v>
      </c>
      <c r="DE10" s="609"/>
      <c r="DF10" s="609"/>
      <c r="DG10" s="609"/>
      <c r="DH10" s="609"/>
      <c r="DI10" s="609"/>
      <c r="DJ10" s="609"/>
      <c r="DK10" s="609"/>
      <c r="DL10" s="609"/>
      <c r="DM10" s="609"/>
      <c r="DN10" s="609"/>
      <c r="DO10" s="609"/>
      <c r="DP10" s="610"/>
      <c r="DQ10" s="617">
        <v>98</v>
      </c>
      <c r="DR10" s="609"/>
      <c r="DS10" s="609"/>
      <c r="DT10" s="609"/>
      <c r="DU10" s="609"/>
      <c r="DV10" s="609"/>
      <c r="DW10" s="609"/>
      <c r="DX10" s="609"/>
      <c r="DY10" s="609"/>
      <c r="DZ10" s="609"/>
      <c r="EA10" s="609"/>
      <c r="EB10" s="609"/>
      <c r="EC10" s="618"/>
    </row>
    <row r="11" spans="2:143" ht="11.25" customHeight="1" x14ac:dyDescent="0.15">
      <c r="B11" s="605" t="s">
        <v>248</v>
      </c>
      <c r="C11" s="606"/>
      <c r="D11" s="606"/>
      <c r="E11" s="606"/>
      <c r="F11" s="606"/>
      <c r="G11" s="606"/>
      <c r="H11" s="606"/>
      <c r="I11" s="606"/>
      <c r="J11" s="606"/>
      <c r="K11" s="606"/>
      <c r="L11" s="606"/>
      <c r="M11" s="606"/>
      <c r="N11" s="606"/>
      <c r="O11" s="606"/>
      <c r="P11" s="606"/>
      <c r="Q11" s="607"/>
      <c r="R11" s="608">
        <v>96702</v>
      </c>
      <c r="S11" s="609"/>
      <c r="T11" s="609"/>
      <c r="U11" s="609"/>
      <c r="V11" s="609"/>
      <c r="W11" s="609"/>
      <c r="X11" s="609"/>
      <c r="Y11" s="610"/>
      <c r="Z11" s="613">
        <v>2.4</v>
      </c>
      <c r="AA11" s="614"/>
      <c r="AB11" s="614"/>
      <c r="AC11" s="620"/>
      <c r="AD11" s="617">
        <v>96702</v>
      </c>
      <c r="AE11" s="609"/>
      <c r="AF11" s="609"/>
      <c r="AG11" s="609"/>
      <c r="AH11" s="609"/>
      <c r="AI11" s="609"/>
      <c r="AJ11" s="609"/>
      <c r="AK11" s="610"/>
      <c r="AL11" s="613">
        <v>4.8</v>
      </c>
      <c r="AM11" s="614"/>
      <c r="AN11" s="614"/>
      <c r="AO11" s="615"/>
      <c r="AP11" s="605" t="s">
        <v>249</v>
      </c>
      <c r="AQ11" s="606"/>
      <c r="AR11" s="606"/>
      <c r="AS11" s="606"/>
      <c r="AT11" s="606"/>
      <c r="AU11" s="606"/>
      <c r="AV11" s="606"/>
      <c r="AW11" s="606"/>
      <c r="AX11" s="606"/>
      <c r="AY11" s="606"/>
      <c r="AZ11" s="606"/>
      <c r="BA11" s="606"/>
      <c r="BB11" s="606"/>
      <c r="BC11" s="606"/>
      <c r="BD11" s="606"/>
      <c r="BE11" s="606"/>
      <c r="BF11" s="607"/>
      <c r="BG11" s="608">
        <v>6030</v>
      </c>
      <c r="BH11" s="609"/>
      <c r="BI11" s="609"/>
      <c r="BJ11" s="609"/>
      <c r="BK11" s="609"/>
      <c r="BL11" s="609"/>
      <c r="BM11" s="609"/>
      <c r="BN11" s="610"/>
      <c r="BO11" s="611">
        <v>1.5</v>
      </c>
      <c r="BP11" s="611"/>
      <c r="BQ11" s="611"/>
      <c r="BR11" s="611"/>
      <c r="BS11" s="612">
        <v>1731</v>
      </c>
      <c r="BT11" s="612"/>
      <c r="BU11" s="612"/>
      <c r="BV11" s="612"/>
      <c r="BW11" s="612"/>
      <c r="BX11" s="612"/>
      <c r="BY11" s="612"/>
      <c r="BZ11" s="612"/>
      <c r="CA11" s="612"/>
      <c r="CB11" s="616"/>
      <c r="CD11" s="605" t="s">
        <v>250</v>
      </c>
      <c r="CE11" s="606"/>
      <c r="CF11" s="606"/>
      <c r="CG11" s="606"/>
      <c r="CH11" s="606"/>
      <c r="CI11" s="606"/>
      <c r="CJ11" s="606"/>
      <c r="CK11" s="606"/>
      <c r="CL11" s="606"/>
      <c r="CM11" s="606"/>
      <c r="CN11" s="606"/>
      <c r="CO11" s="606"/>
      <c r="CP11" s="606"/>
      <c r="CQ11" s="607"/>
      <c r="CR11" s="608">
        <v>168659</v>
      </c>
      <c r="CS11" s="609"/>
      <c r="CT11" s="609"/>
      <c r="CU11" s="609"/>
      <c r="CV11" s="609"/>
      <c r="CW11" s="609"/>
      <c r="CX11" s="609"/>
      <c r="CY11" s="610"/>
      <c r="CZ11" s="611">
        <v>4.3</v>
      </c>
      <c r="DA11" s="611"/>
      <c r="DB11" s="611"/>
      <c r="DC11" s="611"/>
      <c r="DD11" s="617">
        <v>66021</v>
      </c>
      <c r="DE11" s="609"/>
      <c r="DF11" s="609"/>
      <c r="DG11" s="609"/>
      <c r="DH11" s="609"/>
      <c r="DI11" s="609"/>
      <c r="DJ11" s="609"/>
      <c r="DK11" s="609"/>
      <c r="DL11" s="609"/>
      <c r="DM11" s="609"/>
      <c r="DN11" s="609"/>
      <c r="DO11" s="609"/>
      <c r="DP11" s="610"/>
      <c r="DQ11" s="617">
        <v>91389</v>
      </c>
      <c r="DR11" s="609"/>
      <c r="DS11" s="609"/>
      <c r="DT11" s="609"/>
      <c r="DU11" s="609"/>
      <c r="DV11" s="609"/>
      <c r="DW11" s="609"/>
      <c r="DX11" s="609"/>
      <c r="DY11" s="609"/>
      <c r="DZ11" s="609"/>
      <c r="EA11" s="609"/>
      <c r="EB11" s="609"/>
      <c r="EC11" s="618"/>
    </row>
    <row r="12" spans="2:143" ht="11.25" customHeight="1" x14ac:dyDescent="0.15">
      <c r="B12" s="605" t="s">
        <v>251</v>
      </c>
      <c r="C12" s="606"/>
      <c r="D12" s="606"/>
      <c r="E12" s="606"/>
      <c r="F12" s="606"/>
      <c r="G12" s="606"/>
      <c r="H12" s="606"/>
      <c r="I12" s="606"/>
      <c r="J12" s="606"/>
      <c r="K12" s="606"/>
      <c r="L12" s="606"/>
      <c r="M12" s="606"/>
      <c r="N12" s="606"/>
      <c r="O12" s="606"/>
      <c r="P12" s="606"/>
      <c r="Q12" s="607"/>
      <c r="R12" s="608">
        <v>10490</v>
      </c>
      <c r="S12" s="609"/>
      <c r="T12" s="609"/>
      <c r="U12" s="609"/>
      <c r="V12" s="609"/>
      <c r="W12" s="609"/>
      <c r="X12" s="609"/>
      <c r="Y12" s="610"/>
      <c r="Z12" s="611">
        <v>0.3</v>
      </c>
      <c r="AA12" s="611"/>
      <c r="AB12" s="611"/>
      <c r="AC12" s="611"/>
      <c r="AD12" s="612">
        <v>10490</v>
      </c>
      <c r="AE12" s="612"/>
      <c r="AF12" s="612"/>
      <c r="AG12" s="612"/>
      <c r="AH12" s="612"/>
      <c r="AI12" s="612"/>
      <c r="AJ12" s="612"/>
      <c r="AK12" s="612"/>
      <c r="AL12" s="613">
        <v>0.5</v>
      </c>
      <c r="AM12" s="614"/>
      <c r="AN12" s="614"/>
      <c r="AO12" s="615"/>
      <c r="AP12" s="605" t="s">
        <v>252</v>
      </c>
      <c r="AQ12" s="606"/>
      <c r="AR12" s="606"/>
      <c r="AS12" s="606"/>
      <c r="AT12" s="606"/>
      <c r="AU12" s="606"/>
      <c r="AV12" s="606"/>
      <c r="AW12" s="606"/>
      <c r="AX12" s="606"/>
      <c r="AY12" s="606"/>
      <c r="AZ12" s="606"/>
      <c r="BA12" s="606"/>
      <c r="BB12" s="606"/>
      <c r="BC12" s="606"/>
      <c r="BD12" s="606"/>
      <c r="BE12" s="606"/>
      <c r="BF12" s="607"/>
      <c r="BG12" s="608">
        <v>196167</v>
      </c>
      <c r="BH12" s="609"/>
      <c r="BI12" s="609"/>
      <c r="BJ12" s="609"/>
      <c r="BK12" s="609"/>
      <c r="BL12" s="609"/>
      <c r="BM12" s="609"/>
      <c r="BN12" s="610"/>
      <c r="BO12" s="611">
        <v>49</v>
      </c>
      <c r="BP12" s="611"/>
      <c r="BQ12" s="611"/>
      <c r="BR12" s="611"/>
      <c r="BS12" s="612" t="s">
        <v>130</v>
      </c>
      <c r="BT12" s="612"/>
      <c r="BU12" s="612"/>
      <c r="BV12" s="612"/>
      <c r="BW12" s="612"/>
      <c r="BX12" s="612"/>
      <c r="BY12" s="612"/>
      <c r="BZ12" s="612"/>
      <c r="CA12" s="612"/>
      <c r="CB12" s="616"/>
      <c r="CD12" s="605" t="s">
        <v>253</v>
      </c>
      <c r="CE12" s="606"/>
      <c r="CF12" s="606"/>
      <c r="CG12" s="606"/>
      <c r="CH12" s="606"/>
      <c r="CI12" s="606"/>
      <c r="CJ12" s="606"/>
      <c r="CK12" s="606"/>
      <c r="CL12" s="606"/>
      <c r="CM12" s="606"/>
      <c r="CN12" s="606"/>
      <c r="CO12" s="606"/>
      <c r="CP12" s="606"/>
      <c r="CQ12" s="607"/>
      <c r="CR12" s="608">
        <v>737514</v>
      </c>
      <c r="CS12" s="609"/>
      <c r="CT12" s="609"/>
      <c r="CU12" s="609"/>
      <c r="CV12" s="609"/>
      <c r="CW12" s="609"/>
      <c r="CX12" s="609"/>
      <c r="CY12" s="610"/>
      <c r="CZ12" s="611">
        <v>18.899999999999999</v>
      </c>
      <c r="DA12" s="611"/>
      <c r="DB12" s="611"/>
      <c r="DC12" s="611"/>
      <c r="DD12" s="617">
        <v>27605</v>
      </c>
      <c r="DE12" s="609"/>
      <c r="DF12" s="609"/>
      <c r="DG12" s="609"/>
      <c r="DH12" s="609"/>
      <c r="DI12" s="609"/>
      <c r="DJ12" s="609"/>
      <c r="DK12" s="609"/>
      <c r="DL12" s="609"/>
      <c r="DM12" s="609"/>
      <c r="DN12" s="609"/>
      <c r="DO12" s="609"/>
      <c r="DP12" s="610"/>
      <c r="DQ12" s="617">
        <v>640696</v>
      </c>
      <c r="DR12" s="609"/>
      <c r="DS12" s="609"/>
      <c r="DT12" s="609"/>
      <c r="DU12" s="609"/>
      <c r="DV12" s="609"/>
      <c r="DW12" s="609"/>
      <c r="DX12" s="609"/>
      <c r="DY12" s="609"/>
      <c r="DZ12" s="609"/>
      <c r="EA12" s="609"/>
      <c r="EB12" s="609"/>
      <c r="EC12" s="618"/>
    </row>
    <row r="13" spans="2:143" ht="11.25" customHeight="1" x14ac:dyDescent="0.15">
      <c r="B13" s="605" t="s">
        <v>254</v>
      </c>
      <c r="C13" s="606"/>
      <c r="D13" s="606"/>
      <c r="E13" s="606"/>
      <c r="F13" s="606"/>
      <c r="G13" s="606"/>
      <c r="H13" s="606"/>
      <c r="I13" s="606"/>
      <c r="J13" s="606"/>
      <c r="K13" s="606"/>
      <c r="L13" s="606"/>
      <c r="M13" s="606"/>
      <c r="N13" s="606"/>
      <c r="O13" s="606"/>
      <c r="P13" s="606"/>
      <c r="Q13" s="607"/>
      <c r="R13" s="608" t="s">
        <v>130</v>
      </c>
      <c r="S13" s="609"/>
      <c r="T13" s="609"/>
      <c r="U13" s="609"/>
      <c r="V13" s="609"/>
      <c r="W13" s="609"/>
      <c r="X13" s="609"/>
      <c r="Y13" s="610"/>
      <c r="Z13" s="611" t="s">
        <v>130</v>
      </c>
      <c r="AA13" s="611"/>
      <c r="AB13" s="611"/>
      <c r="AC13" s="611"/>
      <c r="AD13" s="612" t="s">
        <v>130</v>
      </c>
      <c r="AE13" s="612"/>
      <c r="AF13" s="612"/>
      <c r="AG13" s="612"/>
      <c r="AH13" s="612"/>
      <c r="AI13" s="612"/>
      <c r="AJ13" s="612"/>
      <c r="AK13" s="612"/>
      <c r="AL13" s="613" t="s">
        <v>130</v>
      </c>
      <c r="AM13" s="614"/>
      <c r="AN13" s="614"/>
      <c r="AO13" s="615"/>
      <c r="AP13" s="605" t="s">
        <v>255</v>
      </c>
      <c r="AQ13" s="606"/>
      <c r="AR13" s="606"/>
      <c r="AS13" s="606"/>
      <c r="AT13" s="606"/>
      <c r="AU13" s="606"/>
      <c r="AV13" s="606"/>
      <c r="AW13" s="606"/>
      <c r="AX13" s="606"/>
      <c r="AY13" s="606"/>
      <c r="AZ13" s="606"/>
      <c r="BA13" s="606"/>
      <c r="BB13" s="606"/>
      <c r="BC13" s="606"/>
      <c r="BD13" s="606"/>
      <c r="BE13" s="606"/>
      <c r="BF13" s="607"/>
      <c r="BG13" s="608">
        <v>195520</v>
      </c>
      <c r="BH13" s="609"/>
      <c r="BI13" s="609"/>
      <c r="BJ13" s="609"/>
      <c r="BK13" s="609"/>
      <c r="BL13" s="609"/>
      <c r="BM13" s="609"/>
      <c r="BN13" s="610"/>
      <c r="BO13" s="611">
        <v>48.8</v>
      </c>
      <c r="BP13" s="611"/>
      <c r="BQ13" s="611"/>
      <c r="BR13" s="611"/>
      <c r="BS13" s="612" t="s">
        <v>130</v>
      </c>
      <c r="BT13" s="612"/>
      <c r="BU13" s="612"/>
      <c r="BV13" s="612"/>
      <c r="BW13" s="612"/>
      <c r="BX13" s="612"/>
      <c r="BY13" s="612"/>
      <c r="BZ13" s="612"/>
      <c r="CA13" s="612"/>
      <c r="CB13" s="616"/>
      <c r="CD13" s="605" t="s">
        <v>256</v>
      </c>
      <c r="CE13" s="606"/>
      <c r="CF13" s="606"/>
      <c r="CG13" s="606"/>
      <c r="CH13" s="606"/>
      <c r="CI13" s="606"/>
      <c r="CJ13" s="606"/>
      <c r="CK13" s="606"/>
      <c r="CL13" s="606"/>
      <c r="CM13" s="606"/>
      <c r="CN13" s="606"/>
      <c r="CO13" s="606"/>
      <c r="CP13" s="606"/>
      <c r="CQ13" s="607"/>
      <c r="CR13" s="608">
        <v>158569</v>
      </c>
      <c r="CS13" s="609"/>
      <c r="CT13" s="609"/>
      <c r="CU13" s="609"/>
      <c r="CV13" s="609"/>
      <c r="CW13" s="609"/>
      <c r="CX13" s="609"/>
      <c r="CY13" s="610"/>
      <c r="CZ13" s="611">
        <v>4.0999999999999996</v>
      </c>
      <c r="DA13" s="611"/>
      <c r="DB13" s="611"/>
      <c r="DC13" s="611"/>
      <c r="DD13" s="617">
        <v>45518</v>
      </c>
      <c r="DE13" s="609"/>
      <c r="DF13" s="609"/>
      <c r="DG13" s="609"/>
      <c r="DH13" s="609"/>
      <c r="DI13" s="609"/>
      <c r="DJ13" s="609"/>
      <c r="DK13" s="609"/>
      <c r="DL13" s="609"/>
      <c r="DM13" s="609"/>
      <c r="DN13" s="609"/>
      <c r="DO13" s="609"/>
      <c r="DP13" s="610"/>
      <c r="DQ13" s="617">
        <v>107931</v>
      </c>
      <c r="DR13" s="609"/>
      <c r="DS13" s="609"/>
      <c r="DT13" s="609"/>
      <c r="DU13" s="609"/>
      <c r="DV13" s="609"/>
      <c r="DW13" s="609"/>
      <c r="DX13" s="609"/>
      <c r="DY13" s="609"/>
      <c r="DZ13" s="609"/>
      <c r="EA13" s="609"/>
      <c r="EB13" s="609"/>
      <c r="EC13" s="618"/>
    </row>
    <row r="14" spans="2:143" ht="11.25" customHeight="1" x14ac:dyDescent="0.15">
      <c r="B14" s="605" t="s">
        <v>257</v>
      </c>
      <c r="C14" s="606"/>
      <c r="D14" s="606"/>
      <c r="E14" s="606"/>
      <c r="F14" s="606"/>
      <c r="G14" s="606"/>
      <c r="H14" s="606"/>
      <c r="I14" s="606"/>
      <c r="J14" s="606"/>
      <c r="K14" s="606"/>
      <c r="L14" s="606"/>
      <c r="M14" s="606"/>
      <c r="N14" s="606"/>
      <c r="O14" s="606"/>
      <c r="P14" s="606"/>
      <c r="Q14" s="607"/>
      <c r="R14" s="608" t="s">
        <v>130</v>
      </c>
      <c r="S14" s="609"/>
      <c r="T14" s="609"/>
      <c r="U14" s="609"/>
      <c r="V14" s="609"/>
      <c r="W14" s="609"/>
      <c r="X14" s="609"/>
      <c r="Y14" s="610"/>
      <c r="Z14" s="611" t="s">
        <v>130</v>
      </c>
      <c r="AA14" s="611"/>
      <c r="AB14" s="611"/>
      <c r="AC14" s="611"/>
      <c r="AD14" s="612" t="s">
        <v>130</v>
      </c>
      <c r="AE14" s="612"/>
      <c r="AF14" s="612"/>
      <c r="AG14" s="612"/>
      <c r="AH14" s="612"/>
      <c r="AI14" s="612"/>
      <c r="AJ14" s="612"/>
      <c r="AK14" s="612"/>
      <c r="AL14" s="613" t="s">
        <v>130</v>
      </c>
      <c r="AM14" s="614"/>
      <c r="AN14" s="614"/>
      <c r="AO14" s="615"/>
      <c r="AP14" s="605" t="s">
        <v>258</v>
      </c>
      <c r="AQ14" s="606"/>
      <c r="AR14" s="606"/>
      <c r="AS14" s="606"/>
      <c r="AT14" s="606"/>
      <c r="AU14" s="606"/>
      <c r="AV14" s="606"/>
      <c r="AW14" s="606"/>
      <c r="AX14" s="606"/>
      <c r="AY14" s="606"/>
      <c r="AZ14" s="606"/>
      <c r="BA14" s="606"/>
      <c r="BB14" s="606"/>
      <c r="BC14" s="606"/>
      <c r="BD14" s="606"/>
      <c r="BE14" s="606"/>
      <c r="BF14" s="607"/>
      <c r="BG14" s="608">
        <v>12674</v>
      </c>
      <c r="BH14" s="609"/>
      <c r="BI14" s="609"/>
      <c r="BJ14" s="609"/>
      <c r="BK14" s="609"/>
      <c r="BL14" s="609"/>
      <c r="BM14" s="609"/>
      <c r="BN14" s="610"/>
      <c r="BO14" s="611">
        <v>3.2</v>
      </c>
      <c r="BP14" s="611"/>
      <c r="BQ14" s="611"/>
      <c r="BR14" s="611"/>
      <c r="BS14" s="612" t="s">
        <v>130</v>
      </c>
      <c r="BT14" s="612"/>
      <c r="BU14" s="612"/>
      <c r="BV14" s="612"/>
      <c r="BW14" s="612"/>
      <c r="BX14" s="612"/>
      <c r="BY14" s="612"/>
      <c r="BZ14" s="612"/>
      <c r="CA14" s="612"/>
      <c r="CB14" s="616"/>
      <c r="CD14" s="605" t="s">
        <v>259</v>
      </c>
      <c r="CE14" s="606"/>
      <c r="CF14" s="606"/>
      <c r="CG14" s="606"/>
      <c r="CH14" s="606"/>
      <c r="CI14" s="606"/>
      <c r="CJ14" s="606"/>
      <c r="CK14" s="606"/>
      <c r="CL14" s="606"/>
      <c r="CM14" s="606"/>
      <c r="CN14" s="606"/>
      <c r="CO14" s="606"/>
      <c r="CP14" s="606"/>
      <c r="CQ14" s="607"/>
      <c r="CR14" s="608">
        <v>292697</v>
      </c>
      <c r="CS14" s="609"/>
      <c r="CT14" s="609"/>
      <c r="CU14" s="609"/>
      <c r="CV14" s="609"/>
      <c r="CW14" s="609"/>
      <c r="CX14" s="609"/>
      <c r="CY14" s="610"/>
      <c r="CZ14" s="611">
        <v>7.5</v>
      </c>
      <c r="DA14" s="611"/>
      <c r="DB14" s="611"/>
      <c r="DC14" s="611"/>
      <c r="DD14" s="617">
        <v>9619</v>
      </c>
      <c r="DE14" s="609"/>
      <c r="DF14" s="609"/>
      <c r="DG14" s="609"/>
      <c r="DH14" s="609"/>
      <c r="DI14" s="609"/>
      <c r="DJ14" s="609"/>
      <c r="DK14" s="609"/>
      <c r="DL14" s="609"/>
      <c r="DM14" s="609"/>
      <c r="DN14" s="609"/>
      <c r="DO14" s="609"/>
      <c r="DP14" s="610"/>
      <c r="DQ14" s="617">
        <v>284934</v>
      </c>
      <c r="DR14" s="609"/>
      <c r="DS14" s="609"/>
      <c r="DT14" s="609"/>
      <c r="DU14" s="609"/>
      <c r="DV14" s="609"/>
      <c r="DW14" s="609"/>
      <c r="DX14" s="609"/>
      <c r="DY14" s="609"/>
      <c r="DZ14" s="609"/>
      <c r="EA14" s="609"/>
      <c r="EB14" s="609"/>
      <c r="EC14" s="618"/>
    </row>
    <row r="15" spans="2:143" ht="11.25" customHeight="1" x14ac:dyDescent="0.15">
      <c r="B15" s="605" t="s">
        <v>260</v>
      </c>
      <c r="C15" s="606"/>
      <c r="D15" s="606"/>
      <c r="E15" s="606"/>
      <c r="F15" s="606"/>
      <c r="G15" s="606"/>
      <c r="H15" s="606"/>
      <c r="I15" s="606"/>
      <c r="J15" s="606"/>
      <c r="K15" s="606"/>
      <c r="L15" s="606"/>
      <c r="M15" s="606"/>
      <c r="N15" s="606"/>
      <c r="O15" s="606"/>
      <c r="P15" s="606"/>
      <c r="Q15" s="607"/>
      <c r="R15" s="608" t="s">
        <v>130</v>
      </c>
      <c r="S15" s="609"/>
      <c r="T15" s="609"/>
      <c r="U15" s="609"/>
      <c r="V15" s="609"/>
      <c r="W15" s="609"/>
      <c r="X15" s="609"/>
      <c r="Y15" s="610"/>
      <c r="Z15" s="611" t="s">
        <v>130</v>
      </c>
      <c r="AA15" s="611"/>
      <c r="AB15" s="611"/>
      <c r="AC15" s="611"/>
      <c r="AD15" s="612" t="s">
        <v>130</v>
      </c>
      <c r="AE15" s="612"/>
      <c r="AF15" s="612"/>
      <c r="AG15" s="612"/>
      <c r="AH15" s="612"/>
      <c r="AI15" s="612"/>
      <c r="AJ15" s="612"/>
      <c r="AK15" s="612"/>
      <c r="AL15" s="613" t="s">
        <v>130</v>
      </c>
      <c r="AM15" s="614"/>
      <c r="AN15" s="614"/>
      <c r="AO15" s="615"/>
      <c r="AP15" s="605" t="s">
        <v>261</v>
      </c>
      <c r="AQ15" s="606"/>
      <c r="AR15" s="606"/>
      <c r="AS15" s="606"/>
      <c r="AT15" s="606"/>
      <c r="AU15" s="606"/>
      <c r="AV15" s="606"/>
      <c r="AW15" s="606"/>
      <c r="AX15" s="606"/>
      <c r="AY15" s="606"/>
      <c r="AZ15" s="606"/>
      <c r="BA15" s="606"/>
      <c r="BB15" s="606"/>
      <c r="BC15" s="606"/>
      <c r="BD15" s="606"/>
      <c r="BE15" s="606"/>
      <c r="BF15" s="607"/>
      <c r="BG15" s="608">
        <v>48174</v>
      </c>
      <c r="BH15" s="609"/>
      <c r="BI15" s="609"/>
      <c r="BJ15" s="609"/>
      <c r="BK15" s="609"/>
      <c r="BL15" s="609"/>
      <c r="BM15" s="609"/>
      <c r="BN15" s="610"/>
      <c r="BO15" s="611">
        <v>12</v>
      </c>
      <c r="BP15" s="611"/>
      <c r="BQ15" s="611"/>
      <c r="BR15" s="611"/>
      <c r="BS15" s="612" t="s">
        <v>130</v>
      </c>
      <c r="BT15" s="612"/>
      <c r="BU15" s="612"/>
      <c r="BV15" s="612"/>
      <c r="BW15" s="612"/>
      <c r="BX15" s="612"/>
      <c r="BY15" s="612"/>
      <c r="BZ15" s="612"/>
      <c r="CA15" s="612"/>
      <c r="CB15" s="616"/>
      <c r="CD15" s="605" t="s">
        <v>262</v>
      </c>
      <c r="CE15" s="606"/>
      <c r="CF15" s="606"/>
      <c r="CG15" s="606"/>
      <c r="CH15" s="606"/>
      <c r="CI15" s="606"/>
      <c r="CJ15" s="606"/>
      <c r="CK15" s="606"/>
      <c r="CL15" s="606"/>
      <c r="CM15" s="606"/>
      <c r="CN15" s="606"/>
      <c r="CO15" s="606"/>
      <c r="CP15" s="606"/>
      <c r="CQ15" s="607"/>
      <c r="CR15" s="608">
        <v>311737</v>
      </c>
      <c r="CS15" s="609"/>
      <c r="CT15" s="609"/>
      <c r="CU15" s="609"/>
      <c r="CV15" s="609"/>
      <c r="CW15" s="609"/>
      <c r="CX15" s="609"/>
      <c r="CY15" s="610"/>
      <c r="CZ15" s="611">
        <v>8</v>
      </c>
      <c r="DA15" s="611"/>
      <c r="DB15" s="611"/>
      <c r="DC15" s="611"/>
      <c r="DD15" s="617">
        <v>44172</v>
      </c>
      <c r="DE15" s="609"/>
      <c r="DF15" s="609"/>
      <c r="DG15" s="609"/>
      <c r="DH15" s="609"/>
      <c r="DI15" s="609"/>
      <c r="DJ15" s="609"/>
      <c r="DK15" s="609"/>
      <c r="DL15" s="609"/>
      <c r="DM15" s="609"/>
      <c r="DN15" s="609"/>
      <c r="DO15" s="609"/>
      <c r="DP15" s="610"/>
      <c r="DQ15" s="617">
        <v>288956</v>
      </c>
      <c r="DR15" s="609"/>
      <c r="DS15" s="609"/>
      <c r="DT15" s="609"/>
      <c r="DU15" s="609"/>
      <c r="DV15" s="609"/>
      <c r="DW15" s="609"/>
      <c r="DX15" s="609"/>
      <c r="DY15" s="609"/>
      <c r="DZ15" s="609"/>
      <c r="EA15" s="609"/>
      <c r="EB15" s="609"/>
      <c r="EC15" s="618"/>
    </row>
    <row r="16" spans="2:143" ht="11.25" customHeight="1" x14ac:dyDescent="0.15">
      <c r="B16" s="605" t="s">
        <v>263</v>
      </c>
      <c r="C16" s="606"/>
      <c r="D16" s="606"/>
      <c r="E16" s="606"/>
      <c r="F16" s="606"/>
      <c r="G16" s="606"/>
      <c r="H16" s="606"/>
      <c r="I16" s="606"/>
      <c r="J16" s="606"/>
      <c r="K16" s="606"/>
      <c r="L16" s="606"/>
      <c r="M16" s="606"/>
      <c r="N16" s="606"/>
      <c r="O16" s="606"/>
      <c r="P16" s="606"/>
      <c r="Q16" s="607"/>
      <c r="R16" s="608">
        <v>1634</v>
      </c>
      <c r="S16" s="609"/>
      <c r="T16" s="609"/>
      <c r="U16" s="609"/>
      <c r="V16" s="609"/>
      <c r="W16" s="609"/>
      <c r="X16" s="609"/>
      <c r="Y16" s="610"/>
      <c r="Z16" s="611">
        <v>0</v>
      </c>
      <c r="AA16" s="611"/>
      <c r="AB16" s="611"/>
      <c r="AC16" s="611"/>
      <c r="AD16" s="612">
        <v>1634</v>
      </c>
      <c r="AE16" s="612"/>
      <c r="AF16" s="612"/>
      <c r="AG16" s="612"/>
      <c r="AH16" s="612"/>
      <c r="AI16" s="612"/>
      <c r="AJ16" s="612"/>
      <c r="AK16" s="612"/>
      <c r="AL16" s="613">
        <v>0.1</v>
      </c>
      <c r="AM16" s="614"/>
      <c r="AN16" s="614"/>
      <c r="AO16" s="615"/>
      <c r="AP16" s="605" t="s">
        <v>264</v>
      </c>
      <c r="AQ16" s="606"/>
      <c r="AR16" s="606"/>
      <c r="AS16" s="606"/>
      <c r="AT16" s="606"/>
      <c r="AU16" s="606"/>
      <c r="AV16" s="606"/>
      <c r="AW16" s="606"/>
      <c r="AX16" s="606"/>
      <c r="AY16" s="606"/>
      <c r="AZ16" s="606"/>
      <c r="BA16" s="606"/>
      <c r="BB16" s="606"/>
      <c r="BC16" s="606"/>
      <c r="BD16" s="606"/>
      <c r="BE16" s="606"/>
      <c r="BF16" s="607"/>
      <c r="BG16" s="608" t="s">
        <v>130</v>
      </c>
      <c r="BH16" s="609"/>
      <c r="BI16" s="609"/>
      <c r="BJ16" s="609"/>
      <c r="BK16" s="609"/>
      <c r="BL16" s="609"/>
      <c r="BM16" s="609"/>
      <c r="BN16" s="610"/>
      <c r="BO16" s="611" t="s">
        <v>130</v>
      </c>
      <c r="BP16" s="611"/>
      <c r="BQ16" s="611"/>
      <c r="BR16" s="611"/>
      <c r="BS16" s="612" t="s">
        <v>130</v>
      </c>
      <c r="BT16" s="612"/>
      <c r="BU16" s="612"/>
      <c r="BV16" s="612"/>
      <c r="BW16" s="612"/>
      <c r="BX16" s="612"/>
      <c r="BY16" s="612"/>
      <c r="BZ16" s="612"/>
      <c r="CA16" s="612"/>
      <c r="CB16" s="616"/>
      <c r="CD16" s="605" t="s">
        <v>265</v>
      </c>
      <c r="CE16" s="606"/>
      <c r="CF16" s="606"/>
      <c r="CG16" s="606"/>
      <c r="CH16" s="606"/>
      <c r="CI16" s="606"/>
      <c r="CJ16" s="606"/>
      <c r="CK16" s="606"/>
      <c r="CL16" s="606"/>
      <c r="CM16" s="606"/>
      <c r="CN16" s="606"/>
      <c r="CO16" s="606"/>
      <c r="CP16" s="606"/>
      <c r="CQ16" s="607"/>
      <c r="CR16" s="608">
        <v>25776</v>
      </c>
      <c r="CS16" s="609"/>
      <c r="CT16" s="609"/>
      <c r="CU16" s="609"/>
      <c r="CV16" s="609"/>
      <c r="CW16" s="609"/>
      <c r="CX16" s="609"/>
      <c r="CY16" s="610"/>
      <c r="CZ16" s="611">
        <v>0.7</v>
      </c>
      <c r="DA16" s="611"/>
      <c r="DB16" s="611"/>
      <c r="DC16" s="611"/>
      <c r="DD16" s="617" t="s">
        <v>130</v>
      </c>
      <c r="DE16" s="609"/>
      <c r="DF16" s="609"/>
      <c r="DG16" s="609"/>
      <c r="DH16" s="609"/>
      <c r="DI16" s="609"/>
      <c r="DJ16" s="609"/>
      <c r="DK16" s="609"/>
      <c r="DL16" s="609"/>
      <c r="DM16" s="609"/>
      <c r="DN16" s="609"/>
      <c r="DO16" s="609"/>
      <c r="DP16" s="610"/>
      <c r="DQ16" s="617">
        <v>25776</v>
      </c>
      <c r="DR16" s="609"/>
      <c r="DS16" s="609"/>
      <c r="DT16" s="609"/>
      <c r="DU16" s="609"/>
      <c r="DV16" s="609"/>
      <c r="DW16" s="609"/>
      <c r="DX16" s="609"/>
      <c r="DY16" s="609"/>
      <c r="DZ16" s="609"/>
      <c r="EA16" s="609"/>
      <c r="EB16" s="609"/>
      <c r="EC16" s="618"/>
    </row>
    <row r="17" spans="2:133" ht="11.25" customHeight="1" x14ac:dyDescent="0.15">
      <c r="B17" s="605" t="s">
        <v>266</v>
      </c>
      <c r="C17" s="606"/>
      <c r="D17" s="606"/>
      <c r="E17" s="606"/>
      <c r="F17" s="606"/>
      <c r="G17" s="606"/>
      <c r="H17" s="606"/>
      <c r="I17" s="606"/>
      <c r="J17" s="606"/>
      <c r="K17" s="606"/>
      <c r="L17" s="606"/>
      <c r="M17" s="606"/>
      <c r="N17" s="606"/>
      <c r="O17" s="606"/>
      <c r="P17" s="606"/>
      <c r="Q17" s="607"/>
      <c r="R17" s="608">
        <v>2530</v>
      </c>
      <c r="S17" s="609"/>
      <c r="T17" s="609"/>
      <c r="U17" s="609"/>
      <c r="V17" s="609"/>
      <c r="W17" s="609"/>
      <c r="X17" s="609"/>
      <c r="Y17" s="610"/>
      <c r="Z17" s="611">
        <v>0.1</v>
      </c>
      <c r="AA17" s="611"/>
      <c r="AB17" s="611"/>
      <c r="AC17" s="611"/>
      <c r="AD17" s="612">
        <v>2530</v>
      </c>
      <c r="AE17" s="612"/>
      <c r="AF17" s="612"/>
      <c r="AG17" s="612"/>
      <c r="AH17" s="612"/>
      <c r="AI17" s="612"/>
      <c r="AJ17" s="612"/>
      <c r="AK17" s="612"/>
      <c r="AL17" s="613">
        <v>0.1</v>
      </c>
      <c r="AM17" s="614"/>
      <c r="AN17" s="614"/>
      <c r="AO17" s="615"/>
      <c r="AP17" s="605" t="s">
        <v>267</v>
      </c>
      <c r="AQ17" s="606"/>
      <c r="AR17" s="606"/>
      <c r="AS17" s="606"/>
      <c r="AT17" s="606"/>
      <c r="AU17" s="606"/>
      <c r="AV17" s="606"/>
      <c r="AW17" s="606"/>
      <c r="AX17" s="606"/>
      <c r="AY17" s="606"/>
      <c r="AZ17" s="606"/>
      <c r="BA17" s="606"/>
      <c r="BB17" s="606"/>
      <c r="BC17" s="606"/>
      <c r="BD17" s="606"/>
      <c r="BE17" s="606"/>
      <c r="BF17" s="607"/>
      <c r="BG17" s="608" t="s">
        <v>130</v>
      </c>
      <c r="BH17" s="609"/>
      <c r="BI17" s="609"/>
      <c r="BJ17" s="609"/>
      <c r="BK17" s="609"/>
      <c r="BL17" s="609"/>
      <c r="BM17" s="609"/>
      <c r="BN17" s="610"/>
      <c r="BO17" s="611" t="s">
        <v>130</v>
      </c>
      <c r="BP17" s="611"/>
      <c r="BQ17" s="611"/>
      <c r="BR17" s="611"/>
      <c r="BS17" s="612" t="s">
        <v>130</v>
      </c>
      <c r="BT17" s="612"/>
      <c r="BU17" s="612"/>
      <c r="BV17" s="612"/>
      <c r="BW17" s="612"/>
      <c r="BX17" s="612"/>
      <c r="BY17" s="612"/>
      <c r="BZ17" s="612"/>
      <c r="CA17" s="612"/>
      <c r="CB17" s="616"/>
      <c r="CD17" s="605" t="s">
        <v>268</v>
      </c>
      <c r="CE17" s="606"/>
      <c r="CF17" s="606"/>
      <c r="CG17" s="606"/>
      <c r="CH17" s="606"/>
      <c r="CI17" s="606"/>
      <c r="CJ17" s="606"/>
      <c r="CK17" s="606"/>
      <c r="CL17" s="606"/>
      <c r="CM17" s="606"/>
      <c r="CN17" s="606"/>
      <c r="CO17" s="606"/>
      <c r="CP17" s="606"/>
      <c r="CQ17" s="607"/>
      <c r="CR17" s="608">
        <v>223302</v>
      </c>
      <c r="CS17" s="609"/>
      <c r="CT17" s="609"/>
      <c r="CU17" s="609"/>
      <c r="CV17" s="609"/>
      <c r="CW17" s="609"/>
      <c r="CX17" s="609"/>
      <c r="CY17" s="610"/>
      <c r="CZ17" s="611">
        <v>5.7</v>
      </c>
      <c r="DA17" s="611"/>
      <c r="DB17" s="611"/>
      <c r="DC17" s="611"/>
      <c r="DD17" s="617" t="s">
        <v>130</v>
      </c>
      <c r="DE17" s="609"/>
      <c r="DF17" s="609"/>
      <c r="DG17" s="609"/>
      <c r="DH17" s="609"/>
      <c r="DI17" s="609"/>
      <c r="DJ17" s="609"/>
      <c r="DK17" s="609"/>
      <c r="DL17" s="609"/>
      <c r="DM17" s="609"/>
      <c r="DN17" s="609"/>
      <c r="DO17" s="609"/>
      <c r="DP17" s="610"/>
      <c r="DQ17" s="617">
        <v>173226</v>
      </c>
      <c r="DR17" s="609"/>
      <c r="DS17" s="609"/>
      <c r="DT17" s="609"/>
      <c r="DU17" s="609"/>
      <c r="DV17" s="609"/>
      <c r="DW17" s="609"/>
      <c r="DX17" s="609"/>
      <c r="DY17" s="609"/>
      <c r="DZ17" s="609"/>
      <c r="EA17" s="609"/>
      <c r="EB17" s="609"/>
      <c r="EC17" s="618"/>
    </row>
    <row r="18" spans="2:133" ht="11.25" customHeight="1" x14ac:dyDescent="0.15">
      <c r="B18" s="605" t="s">
        <v>269</v>
      </c>
      <c r="C18" s="606"/>
      <c r="D18" s="606"/>
      <c r="E18" s="606"/>
      <c r="F18" s="606"/>
      <c r="G18" s="606"/>
      <c r="H18" s="606"/>
      <c r="I18" s="606"/>
      <c r="J18" s="606"/>
      <c r="K18" s="606"/>
      <c r="L18" s="606"/>
      <c r="M18" s="606"/>
      <c r="N18" s="606"/>
      <c r="O18" s="606"/>
      <c r="P18" s="606"/>
      <c r="Q18" s="607"/>
      <c r="R18" s="608">
        <v>6808</v>
      </c>
      <c r="S18" s="609"/>
      <c r="T18" s="609"/>
      <c r="U18" s="609"/>
      <c r="V18" s="609"/>
      <c r="W18" s="609"/>
      <c r="X18" s="609"/>
      <c r="Y18" s="610"/>
      <c r="Z18" s="611">
        <v>0.2</v>
      </c>
      <c r="AA18" s="611"/>
      <c r="AB18" s="611"/>
      <c r="AC18" s="611"/>
      <c r="AD18" s="612">
        <v>6808</v>
      </c>
      <c r="AE18" s="612"/>
      <c r="AF18" s="612"/>
      <c r="AG18" s="612"/>
      <c r="AH18" s="612"/>
      <c r="AI18" s="612"/>
      <c r="AJ18" s="612"/>
      <c r="AK18" s="612"/>
      <c r="AL18" s="613">
        <v>0.30000001192092896</v>
      </c>
      <c r="AM18" s="614"/>
      <c r="AN18" s="614"/>
      <c r="AO18" s="615"/>
      <c r="AP18" s="605" t="s">
        <v>270</v>
      </c>
      <c r="AQ18" s="606"/>
      <c r="AR18" s="606"/>
      <c r="AS18" s="606"/>
      <c r="AT18" s="606"/>
      <c r="AU18" s="606"/>
      <c r="AV18" s="606"/>
      <c r="AW18" s="606"/>
      <c r="AX18" s="606"/>
      <c r="AY18" s="606"/>
      <c r="AZ18" s="606"/>
      <c r="BA18" s="606"/>
      <c r="BB18" s="606"/>
      <c r="BC18" s="606"/>
      <c r="BD18" s="606"/>
      <c r="BE18" s="606"/>
      <c r="BF18" s="607"/>
      <c r="BG18" s="608" t="s">
        <v>130</v>
      </c>
      <c r="BH18" s="609"/>
      <c r="BI18" s="609"/>
      <c r="BJ18" s="609"/>
      <c r="BK18" s="609"/>
      <c r="BL18" s="609"/>
      <c r="BM18" s="609"/>
      <c r="BN18" s="610"/>
      <c r="BO18" s="611" t="s">
        <v>130</v>
      </c>
      <c r="BP18" s="611"/>
      <c r="BQ18" s="611"/>
      <c r="BR18" s="611"/>
      <c r="BS18" s="612" t="s">
        <v>130</v>
      </c>
      <c r="BT18" s="612"/>
      <c r="BU18" s="612"/>
      <c r="BV18" s="612"/>
      <c r="BW18" s="612"/>
      <c r="BX18" s="612"/>
      <c r="BY18" s="612"/>
      <c r="BZ18" s="612"/>
      <c r="CA18" s="612"/>
      <c r="CB18" s="616"/>
      <c r="CD18" s="605" t="s">
        <v>271</v>
      </c>
      <c r="CE18" s="606"/>
      <c r="CF18" s="606"/>
      <c r="CG18" s="606"/>
      <c r="CH18" s="606"/>
      <c r="CI18" s="606"/>
      <c r="CJ18" s="606"/>
      <c r="CK18" s="606"/>
      <c r="CL18" s="606"/>
      <c r="CM18" s="606"/>
      <c r="CN18" s="606"/>
      <c r="CO18" s="606"/>
      <c r="CP18" s="606"/>
      <c r="CQ18" s="607"/>
      <c r="CR18" s="608" t="s">
        <v>130</v>
      </c>
      <c r="CS18" s="609"/>
      <c r="CT18" s="609"/>
      <c r="CU18" s="609"/>
      <c r="CV18" s="609"/>
      <c r="CW18" s="609"/>
      <c r="CX18" s="609"/>
      <c r="CY18" s="610"/>
      <c r="CZ18" s="611" t="s">
        <v>130</v>
      </c>
      <c r="DA18" s="611"/>
      <c r="DB18" s="611"/>
      <c r="DC18" s="611"/>
      <c r="DD18" s="617" t="s">
        <v>130</v>
      </c>
      <c r="DE18" s="609"/>
      <c r="DF18" s="609"/>
      <c r="DG18" s="609"/>
      <c r="DH18" s="609"/>
      <c r="DI18" s="609"/>
      <c r="DJ18" s="609"/>
      <c r="DK18" s="609"/>
      <c r="DL18" s="609"/>
      <c r="DM18" s="609"/>
      <c r="DN18" s="609"/>
      <c r="DO18" s="609"/>
      <c r="DP18" s="610"/>
      <c r="DQ18" s="617" t="s">
        <v>130</v>
      </c>
      <c r="DR18" s="609"/>
      <c r="DS18" s="609"/>
      <c r="DT18" s="609"/>
      <c r="DU18" s="609"/>
      <c r="DV18" s="609"/>
      <c r="DW18" s="609"/>
      <c r="DX18" s="609"/>
      <c r="DY18" s="609"/>
      <c r="DZ18" s="609"/>
      <c r="EA18" s="609"/>
      <c r="EB18" s="609"/>
      <c r="EC18" s="618"/>
    </row>
    <row r="19" spans="2:133" ht="11.25" customHeight="1" x14ac:dyDescent="0.15">
      <c r="B19" s="605" t="s">
        <v>272</v>
      </c>
      <c r="C19" s="606"/>
      <c r="D19" s="606"/>
      <c r="E19" s="606"/>
      <c r="F19" s="606"/>
      <c r="G19" s="606"/>
      <c r="H19" s="606"/>
      <c r="I19" s="606"/>
      <c r="J19" s="606"/>
      <c r="K19" s="606"/>
      <c r="L19" s="606"/>
      <c r="M19" s="606"/>
      <c r="N19" s="606"/>
      <c r="O19" s="606"/>
      <c r="P19" s="606"/>
      <c r="Q19" s="607"/>
      <c r="R19" s="608">
        <v>1432</v>
      </c>
      <c r="S19" s="609"/>
      <c r="T19" s="609"/>
      <c r="U19" s="609"/>
      <c r="V19" s="609"/>
      <c r="W19" s="609"/>
      <c r="X19" s="609"/>
      <c r="Y19" s="610"/>
      <c r="Z19" s="611">
        <v>0</v>
      </c>
      <c r="AA19" s="611"/>
      <c r="AB19" s="611"/>
      <c r="AC19" s="611"/>
      <c r="AD19" s="612">
        <v>1432</v>
      </c>
      <c r="AE19" s="612"/>
      <c r="AF19" s="612"/>
      <c r="AG19" s="612"/>
      <c r="AH19" s="612"/>
      <c r="AI19" s="612"/>
      <c r="AJ19" s="612"/>
      <c r="AK19" s="612"/>
      <c r="AL19" s="613">
        <v>0.1</v>
      </c>
      <c r="AM19" s="614"/>
      <c r="AN19" s="614"/>
      <c r="AO19" s="615"/>
      <c r="AP19" s="605" t="s">
        <v>273</v>
      </c>
      <c r="AQ19" s="606"/>
      <c r="AR19" s="606"/>
      <c r="AS19" s="606"/>
      <c r="AT19" s="606"/>
      <c r="AU19" s="606"/>
      <c r="AV19" s="606"/>
      <c r="AW19" s="606"/>
      <c r="AX19" s="606"/>
      <c r="AY19" s="606"/>
      <c r="AZ19" s="606"/>
      <c r="BA19" s="606"/>
      <c r="BB19" s="606"/>
      <c r="BC19" s="606"/>
      <c r="BD19" s="606"/>
      <c r="BE19" s="606"/>
      <c r="BF19" s="607"/>
      <c r="BG19" s="608">
        <v>2718</v>
      </c>
      <c r="BH19" s="609"/>
      <c r="BI19" s="609"/>
      <c r="BJ19" s="609"/>
      <c r="BK19" s="609"/>
      <c r="BL19" s="609"/>
      <c r="BM19" s="609"/>
      <c r="BN19" s="610"/>
      <c r="BO19" s="611">
        <v>0.7</v>
      </c>
      <c r="BP19" s="611"/>
      <c r="BQ19" s="611"/>
      <c r="BR19" s="611"/>
      <c r="BS19" s="612" t="s">
        <v>130</v>
      </c>
      <c r="BT19" s="612"/>
      <c r="BU19" s="612"/>
      <c r="BV19" s="612"/>
      <c r="BW19" s="612"/>
      <c r="BX19" s="612"/>
      <c r="BY19" s="612"/>
      <c r="BZ19" s="612"/>
      <c r="CA19" s="612"/>
      <c r="CB19" s="616"/>
      <c r="CD19" s="605" t="s">
        <v>274</v>
      </c>
      <c r="CE19" s="606"/>
      <c r="CF19" s="606"/>
      <c r="CG19" s="606"/>
      <c r="CH19" s="606"/>
      <c r="CI19" s="606"/>
      <c r="CJ19" s="606"/>
      <c r="CK19" s="606"/>
      <c r="CL19" s="606"/>
      <c r="CM19" s="606"/>
      <c r="CN19" s="606"/>
      <c r="CO19" s="606"/>
      <c r="CP19" s="606"/>
      <c r="CQ19" s="607"/>
      <c r="CR19" s="608" t="s">
        <v>130</v>
      </c>
      <c r="CS19" s="609"/>
      <c r="CT19" s="609"/>
      <c r="CU19" s="609"/>
      <c r="CV19" s="609"/>
      <c r="CW19" s="609"/>
      <c r="CX19" s="609"/>
      <c r="CY19" s="610"/>
      <c r="CZ19" s="611" t="s">
        <v>130</v>
      </c>
      <c r="DA19" s="611"/>
      <c r="DB19" s="611"/>
      <c r="DC19" s="611"/>
      <c r="DD19" s="617" t="s">
        <v>130</v>
      </c>
      <c r="DE19" s="609"/>
      <c r="DF19" s="609"/>
      <c r="DG19" s="609"/>
      <c r="DH19" s="609"/>
      <c r="DI19" s="609"/>
      <c r="DJ19" s="609"/>
      <c r="DK19" s="609"/>
      <c r="DL19" s="609"/>
      <c r="DM19" s="609"/>
      <c r="DN19" s="609"/>
      <c r="DO19" s="609"/>
      <c r="DP19" s="610"/>
      <c r="DQ19" s="617" t="s">
        <v>130</v>
      </c>
      <c r="DR19" s="609"/>
      <c r="DS19" s="609"/>
      <c r="DT19" s="609"/>
      <c r="DU19" s="609"/>
      <c r="DV19" s="609"/>
      <c r="DW19" s="609"/>
      <c r="DX19" s="609"/>
      <c r="DY19" s="609"/>
      <c r="DZ19" s="609"/>
      <c r="EA19" s="609"/>
      <c r="EB19" s="609"/>
      <c r="EC19" s="618"/>
    </row>
    <row r="20" spans="2:133" ht="11.25" customHeight="1" x14ac:dyDescent="0.15">
      <c r="B20" s="605" t="s">
        <v>275</v>
      </c>
      <c r="C20" s="606"/>
      <c r="D20" s="606"/>
      <c r="E20" s="606"/>
      <c r="F20" s="606"/>
      <c r="G20" s="606"/>
      <c r="H20" s="606"/>
      <c r="I20" s="606"/>
      <c r="J20" s="606"/>
      <c r="K20" s="606"/>
      <c r="L20" s="606"/>
      <c r="M20" s="606"/>
      <c r="N20" s="606"/>
      <c r="O20" s="606"/>
      <c r="P20" s="606"/>
      <c r="Q20" s="607"/>
      <c r="R20" s="608">
        <v>455</v>
      </c>
      <c r="S20" s="609"/>
      <c r="T20" s="609"/>
      <c r="U20" s="609"/>
      <c r="V20" s="609"/>
      <c r="W20" s="609"/>
      <c r="X20" s="609"/>
      <c r="Y20" s="610"/>
      <c r="Z20" s="611">
        <v>0</v>
      </c>
      <c r="AA20" s="611"/>
      <c r="AB20" s="611"/>
      <c r="AC20" s="611"/>
      <c r="AD20" s="612">
        <v>455</v>
      </c>
      <c r="AE20" s="612"/>
      <c r="AF20" s="612"/>
      <c r="AG20" s="612"/>
      <c r="AH20" s="612"/>
      <c r="AI20" s="612"/>
      <c r="AJ20" s="612"/>
      <c r="AK20" s="612"/>
      <c r="AL20" s="613">
        <v>0</v>
      </c>
      <c r="AM20" s="614"/>
      <c r="AN20" s="614"/>
      <c r="AO20" s="615"/>
      <c r="AP20" s="605" t="s">
        <v>276</v>
      </c>
      <c r="AQ20" s="606"/>
      <c r="AR20" s="606"/>
      <c r="AS20" s="606"/>
      <c r="AT20" s="606"/>
      <c r="AU20" s="606"/>
      <c r="AV20" s="606"/>
      <c r="AW20" s="606"/>
      <c r="AX20" s="606"/>
      <c r="AY20" s="606"/>
      <c r="AZ20" s="606"/>
      <c r="BA20" s="606"/>
      <c r="BB20" s="606"/>
      <c r="BC20" s="606"/>
      <c r="BD20" s="606"/>
      <c r="BE20" s="606"/>
      <c r="BF20" s="607"/>
      <c r="BG20" s="608">
        <v>2718</v>
      </c>
      <c r="BH20" s="609"/>
      <c r="BI20" s="609"/>
      <c r="BJ20" s="609"/>
      <c r="BK20" s="609"/>
      <c r="BL20" s="609"/>
      <c r="BM20" s="609"/>
      <c r="BN20" s="610"/>
      <c r="BO20" s="611">
        <v>0.7</v>
      </c>
      <c r="BP20" s="611"/>
      <c r="BQ20" s="611"/>
      <c r="BR20" s="611"/>
      <c r="BS20" s="612" t="s">
        <v>130</v>
      </c>
      <c r="BT20" s="612"/>
      <c r="BU20" s="612"/>
      <c r="BV20" s="612"/>
      <c r="BW20" s="612"/>
      <c r="BX20" s="612"/>
      <c r="BY20" s="612"/>
      <c r="BZ20" s="612"/>
      <c r="CA20" s="612"/>
      <c r="CB20" s="616"/>
      <c r="CD20" s="605" t="s">
        <v>277</v>
      </c>
      <c r="CE20" s="606"/>
      <c r="CF20" s="606"/>
      <c r="CG20" s="606"/>
      <c r="CH20" s="606"/>
      <c r="CI20" s="606"/>
      <c r="CJ20" s="606"/>
      <c r="CK20" s="606"/>
      <c r="CL20" s="606"/>
      <c r="CM20" s="606"/>
      <c r="CN20" s="606"/>
      <c r="CO20" s="606"/>
      <c r="CP20" s="606"/>
      <c r="CQ20" s="607"/>
      <c r="CR20" s="608">
        <v>3911499</v>
      </c>
      <c r="CS20" s="609"/>
      <c r="CT20" s="609"/>
      <c r="CU20" s="609"/>
      <c r="CV20" s="609"/>
      <c r="CW20" s="609"/>
      <c r="CX20" s="609"/>
      <c r="CY20" s="610"/>
      <c r="CZ20" s="611">
        <v>100</v>
      </c>
      <c r="DA20" s="611"/>
      <c r="DB20" s="611"/>
      <c r="DC20" s="611"/>
      <c r="DD20" s="617">
        <v>516082</v>
      </c>
      <c r="DE20" s="609"/>
      <c r="DF20" s="609"/>
      <c r="DG20" s="609"/>
      <c r="DH20" s="609"/>
      <c r="DI20" s="609"/>
      <c r="DJ20" s="609"/>
      <c r="DK20" s="609"/>
      <c r="DL20" s="609"/>
      <c r="DM20" s="609"/>
      <c r="DN20" s="609"/>
      <c r="DO20" s="609"/>
      <c r="DP20" s="610"/>
      <c r="DQ20" s="617">
        <v>3001775</v>
      </c>
      <c r="DR20" s="609"/>
      <c r="DS20" s="609"/>
      <c r="DT20" s="609"/>
      <c r="DU20" s="609"/>
      <c r="DV20" s="609"/>
      <c r="DW20" s="609"/>
      <c r="DX20" s="609"/>
      <c r="DY20" s="609"/>
      <c r="DZ20" s="609"/>
      <c r="EA20" s="609"/>
      <c r="EB20" s="609"/>
      <c r="EC20" s="618"/>
    </row>
    <row r="21" spans="2:133" ht="11.25" customHeight="1" x14ac:dyDescent="0.15">
      <c r="B21" s="605" t="s">
        <v>278</v>
      </c>
      <c r="C21" s="606"/>
      <c r="D21" s="606"/>
      <c r="E21" s="606"/>
      <c r="F21" s="606"/>
      <c r="G21" s="606"/>
      <c r="H21" s="606"/>
      <c r="I21" s="606"/>
      <c r="J21" s="606"/>
      <c r="K21" s="606"/>
      <c r="L21" s="606"/>
      <c r="M21" s="606"/>
      <c r="N21" s="606"/>
      <c r="O21" s="606"/>
      <c r="P21" s="606"/>
      <c r="Q21" s="607"/>
      <c r="R21" s="608">
        <v>274</v>
      </c>
      <c r="S21" s="609"/>
      <c r="T21" s="609"/>
      <c r="U21" s="609"/>
      <c r="V21" s="609"/>
      <c r="W21" s="609"/>
      <c r="X21" s="609"/>
      <c r="Y21" s="610"/>
      <c r="Z21" s="611">
        <v>0</v>
      </c>
      <c r="AA21" s="611"/>
      <c r="AB21" s="611"/>
      <c r="AC21" s="611"/>
      <c r="AD21" s="612">
        <v>274</v>
      </c>
      <c r="AE21" s="612"/>
      <c r="AF21" s="612"/>
      <c r="AG21" s="612"/>
      <c r="AH21" s="612"/>
      <c r="AI21" s="612"/>
      <c r="AJ21" s="612"/>
      <c r="AK21" s="612"/>
      <c r="AL21" s="613">
        <v>0</v>
      </c>
      <c r="AM21" s="614"/>
      <c r="AN21" s="614"/>
      <c r="AO21" s="615"/>
      <c r="AP21" s="605" t="s">
        <v>279</v>
      </c>
      <c r="AQ21" s="621"/>
      <c r="AR21" s="621"/>
      <c r="AS21" s="621"/>
      <c r="AT21" s="621"/>
      <c r="AU21" s="621"/>
      <c r="AV21" s="621"/>
      <c r="AW21" s="621"/>
      <c r="AX21" s="621"/>
      <c r="AY21" s="621"/>
      <c r="AZ21" s="621"/>
      <c r="BA21" s="621"/>
      <c r="BB21" s="621"/>
      <c r="BC21" s="621"/>
      <c r="BD21" s="621"/>
      <c r="BE21" s="621"/>
      <c r="BF21" s="622"/>
      <c r="BG21" s="608">
        <v>2718</v>
      </c>
      <c r="BH21" s="609"/>
      <c r="BI21" s="609"/>
      <c r="BJ21" s="609"/>
      <c r="BK21" s="609"/>
      <c r="BL21" s="609"/>
      <c r="BM21" s="609"/>
      <c r="BN21" s="610"/>
      <c r="BO21" s="611">
        <v>0.7</v>
      </c>
      <c r="BP21" s="611"/>
      <c r="BQ21" s="611"/>
      <c r="BR21" s="611"/>
      <c r="BS21" s="612" t="s">
        <v>130</v>
      </c>
      <c r="BT21" s="612"/>
      <c r="BU21" s="612"/>
      <c r="BV21" s="612"/>
      <c r="BW21" s="612"/>
      <c r="BX21" s="612"/>
      <c r="BY21" s="612"/>
      <c r="BZ21" s="612"/>
      <c r="CA21" s="612"/>
      <c r="CB21" s="616"/>
      <c r="CD21" s="626"/>
      <c r="CE21" s="627"/>
      <c r="CF21" s="627"/>
      <c r="CG21" s="627"/>
      <c r="CH21" s="627"/>
      <c r="CI21" s="627"/>
      <c r="CJ21" s="627"/>
      <c r="CK21" s="627"/>
      <c r="CL21" s="627"/>
      <c r="CM21" s="627"/>
      <c r="CN21" s="627"/>
      <c r="CO21" s="627"/>
      <c r="CP21" s="627"/>
      <c r="CQ21" s="628"/>
      <c r="CR21" s="629"/>
      <c r="CS21" s="624"/>
      <c r="CT21" s="624"/>
      <c r="CU21" s="624"/>
      <c r="CV21" s="624"/>
      <c r="CW21" s="624"/>
      <c r="CX21" s="624"/>
      <c r="CY21" s="630"/>
      <c r="CZ21" s="631"/>
      <c r="DA21" s="631"/>
      <c r="DB21" s="631"/>
      <c r="DC21" s="631"/>
      <c r="DD21" s="623"/>
      <c r="DE21" s="624"/>
      <c r="DF21" s="624"/>
      <c r="DG21" s="624"/>
      <c r="DH21" s="624"/>
      <c r="DI21" s="624"/>
      <c r="DJ21" s="624"/>
      <c r="DK21" s="624"/>
      <c r="DL21" s="624"/>
      <c r="DM21" s="624"/>
      <c r="DN21" s="624"/>
      <c r="DO21" s="624"/>
      <c r="DP21" s="630"/>
      <c r="DQ21" s="623"/>
      <c r="DR21" s="624"/>
      <c r="DS21" s="624"/>
      <c r="DT21" s="624"/>
      <c r="DU21" s="624"/>
      <c r="DV21" s="624"/>
      <c r="DW21" s="624"/>
      <c r="DX21" s="624"/>
      <c r="DY21" s="624"/>
      <c r="DZ21" s="624"/>
      <c r="EA21" s="624"/>
      <c r="EB21" s="624"/>
      <c r="EC21" s="625"/>
    </row>
    <row r="22" spans="2:133" ht="11.25" customHeight="1" x14ac:dyDescent="0.15">
      <c r="B22" s="639" t="s">
        <v>280</v>
      </c>
      <c r="C22" s="640"/>
      <c r="D22" s="640"/>
      <c r="E22" s="640"/>
      <c r="F22" s="640"/>
      <c r="G22" s="640"/>
      <c r="H22" s="640"/>
      <c r="I22" s="640"/>
      <c r="J22" s="640"/>
      <c r="K22" s="640"/>
      <c r="L22" s="640"/>
      <c r="M22" s="640"/>
      <c r="N22" s="640"/>
      <c r="O22" s="640"/>
      <c r="P22" s="640"/>
      <c r="Q22" s="641"/>
      <c r="R22" s="608">
        <v>4647</v>
      </c>
      <c r="S22" s="609"/>
      <c r="T22" s="609"/>
      <c r="U22" s="609"/>
      <c r="V22" s="609"/>
      <c r="W22" s="609"/>
      <c r="X22" s="609"/>
      <c r="Y22" s="610"/>
      <c r="Z22" s="611">
        <v>0.1</v>
      </c>
      <c r="AA22" s="611"/>
      <c r="AB22" s="611"/>
      <c r="AC22" s="611"/>
      <c r="AD22" s="612">
        <v>4647</v>
      </c>
      <c r="AE22" s="612"/>
      <c r="AF22" s="612"/>
      <c r="AG22" s="612"/>
      <c r="AH22" s="612"/>
      <c r="AI22" s="612"/>
      <c r="AJ22" s="612"/>
      <c r="AK22" s="612"/>
      <c r="AL22" s="613">
        <v>0.20000000298023224</v>
      </c>
      <c r="AM22" s="614"/>
      <c r="AN22" s="614"/>
      <c r="AO22" s="615"/>
      <c r="AP22" s="605" t="s">
        <v>281</v>
      </c>
      <c r="AQ22" s="621"/>
      <c r="AR22" s="621"/>
      <c r="AS22" s="621"/>
      <c r="AT22" s="621"/>
      <c r="AU22" s="621"/>
      <c r="AV22" s="621"/>
      <c r="AW22" s="621"/>
      <c r="AX22" s="621"/>
      <c r="AY22" s="621"/>
      <c r="AZ22" s="621"/>
      <c r="BA22" s="621"/>
      <c r="BB22" s="621"/>
      <c r="BC22" s="621"/>
      <c r="BD22" s="621"/>
      <c r="BE22" s="621"/>
      <c r="BF22" s="622"/>
      <c r="BG22" s="608" t="s">
        <v>130</v>
      </c>
      <c r="BH22" s="609"/>
      <c r="BI22" s="609"/>
      <c r="BJ22" s="609"/>
      <c r="BK22" s="609"/>
      <c r="BL22" s="609"/>
      <c r="BM22" s="609"/>
      <c r="BN22" s="610"/>
      <c r="BO22" s="611" t="s">
        <v>130</v>
      </c>
      <c r="BP22" s="611"/>
      <c r="BQ22" s="611"/>
      <c r="BR22" s="611"/>
      <c r="BS22" s="612" t="s">
        <v>130</v>
      </c>
      <c r="BT22" s="612"/>
      <c r="BU22" s="612"/>
      <c r="BV22" s="612"/>
      <c r="BW22" s="612"/>
      <c r="BX22" s="612"/>
      <c r="BY22" s="612"/>
      <c r="BZ22" s="612"/>
      <c r="CA22" s="612"/>
      <c r="CB22" s="616"/>
      <c r="CD22" s="590" t="s">
        <v>282</v>
      </c>
      <c r="CE22" s="591"/>
      <c r="CF22" s="591"/>
      <c r="CG22" s="591"/>
      <c r="CH22" s="591"/>
      <c r="CI22" s="591"/>
      <c r="CJ22" s="591"/>
      <c r="CK22" s="591"/>
      <c r="CL22" s="591"/>
      <c r="CM22" s="591"/>
      <c r="CN22" s="591"/>
      <c r="CO22" s="591"/>
      <c r="CP22" s="591"/>
      <c r="CQ22" s="591"/>
      <c r="CR22" s="591"/>
      <c r="CS22" s="591"/>
      <c r="CT22" s="591"/>
      <c r="CU22" s="591"/>
      <c r="CV22" s="591"/>
      <c r="CW22" s="591"/>
      <c r="CX22" s="591"/>
      <c r="CY22" s="591"/>
      <c r="CZ22" s="591"/>
      <c r="DA22" s="591"/>
      <c r="DB22" s="591"/>
      <c r="DC22" s="591"/>
      <c r="DD22" s="591"/>
      <c r="DE22" s="591"/>
      <c r="DF22" s="591"/>
      <c r="DG22" s="591"/>
      <c r="DH22" s="591"/>
      <c r="DI22" s="591"/>
      <c r="DJ22" s="591"/>
      <c r="DK22" s="591"/>
      <c r="DL22" s="591"/>
      <c r="DM22" s="591"/>
      <c r="DN22" s="591"/>
      <c r="DO22" s="591"/>
      <c r="DP22" s="591"/>
      <c r="DQ22" s="591"/>
      <c r="DR22" s="591"/>
      <c r="DS22" s="591"/>
      <c r="DT22" s="591"/>
      <c r="DU22" s="591"/>
      <c r="DV22" s="591"/>
      <c r="DW22" s="591"/>
      <c r="DX22" s="591"/>
      <c r="DY22" s="591"/>
      <c r="DZ22" s="591"/>
      <c r="EA22" s="591"/>
      <c r="EB22" s="591"/>
      <c r="EC22" s="592"/>
    </row>
    <row r="23" spans="2:133" ht="11.25" customHeight="1" x14ac:dyDescent="0.15">
      <c r="B23" s="605" t="s">
        <v>283</v>
      </c>
      <c r="C23" s="606"/>
      <c r="D23" s="606"/>
      <c r="E23" s="606"/>
      <c r="F23" s="606"/>
      <c r="G23" s="606"/>
      <c r="H23" s="606"/>
      <c r="I23" s="606"/>
      <c r="J23" s="606"/>
      <c r="K23" s="606"/>
      <c r="L23" s="606"/>
      <c r="M23" s="606"/>
      <c r="N23" s="606"/>
      <c r="O23" s="606"/>
      <c r="P23" s="606"/>
      <c r="Q23" s="607"/>
      <c r="R23" s="608">
        <v>1623811</v>
      </c>
      <c r="S23" s="609"/>
      <c r="T23" s="609"/>
      <c r="U23" s="609"/>
      <c r="V23" s="609"/>
      <c r="W23" s="609"/>
      <c r="X23" s="609"/>
      <c r="Y23" s="610"/>
      <c r="Z23" s="611">
        <v>40.700000000000003</v>
      </c>
      <c r="AA23" s="611"/>
      <c r="AB23" s="611"/>
      <c r="AC23" s="611"/>
      <c r="AD23" s="612">
        <v>1464325</v>
      </c>
      <c r="AE23" s="612"/>
      <c r="AF23" s="612"/>
      <c r="AG23" s="612"/>
      <c r="AH23" s="612"/>
      <c r="AI23" s="612"/>
      <c r="AJ23" s="612"/>
      <c r="AK23" s="612"/>
      <c r="AL23" s="613">
        <v>72.2</v>
      </c>
      <c r="AM23" s="614"/>
      <c r="AN23" s="614"/>
      <c r="AO23" s="615"/>
      <c r="AP23" s="605" t="s">
        <v>284</v>
      </c>
      <c r="AQ23" s="621"/>
      <c r="AR23" s="621"/>
      <c r="AS23" s="621"/>
      <c r="AT23" s="621"/>
      <c r="AU23" s="621"/>
      <c r="AV23" s="621"/>
      <c r="AW23" s="621"/>
      <c r="AX23" s="621"/>
      <c r="AY23" s="621"/>
      <c r="AZ23" s="621"/>
      <c r="BA23" s="621"/>
      <c r="BB23" s="621"/>
      <c r="BC23" s="621"/>
      <c r="BD23" s="621"/>
      <c r="BE23" s="621"/>
      <c r="BF23" s="622"/>
      <c r="BG23" s="608" t="s">
        <v>130</v>
      </c>
      <c r="BH23" s="609"/>
      <c r="BI23" s="609"/>
      <c r="BJ23" s="609"/>
      <c r="BK23" s="609"/>
      <c r="BL23" s="609"/>
      <c r="BM23" s="609"/>
      <c r="BN23" s="610"/>
      <c r="BO23" s="611" t="s">
        <v>130</v>
      </c>
      <c r="BP23" s="611"/>
      <c r="BQ23" s="611"/>
      <c r="BR23" s="611"/>
      <c r="BS23" s="612" t="s">
        <v>130</v>
      </c>
      <c r="BT23" s="612"/>
      <c r="BU23" s="612"/>
      <c r="BV23" s="612"/>
      <c r="BW23" s="612"/>
      <c r="BX23" s="612"/>
      <c r="BY23" s="612"/>
      <c r="BZ23" s="612"/>
      <c r="CA23" s="612"/>
      <c r="CB23" s="616"/>
      <c r="CD23" s="590" t="s">
        <v>224</v>
      </c>
      <c r="CE23" s="591"/>
      <c r="CF23" s="591"/>
      <c r="CG23" s="591"/>
      <c r="CH23" s="591"/>
      <c r="CI23" s="591"/>
      <c r="CJ23" s="591"/>
      <c r="CK23" s="591"/>
      <c r="CL23" s="591"/>
      <c r="CM23" s="591"/>
      <c r="CN23" s="591"/>
      <c r="CO23" s="591"/>
      <c r="CP23" s="591"/>
      <c r="CQ23" s="592"/>
      <c r="CR23" s="590" t="s">
        <v>285</v>
      </c>
      <c r="CS23" s="591"/>
      <c r="CT23" s="591"/>
      <c r="CU23" s="591"/>
      <c r="CV23" s="591"/>
      <c r="CW23" s="591"/>
      <c r="CX23" s="591"/>
      <c r="CY23" s="592"/>
      <c r="CZ23" s="590" t="s">
        <v>286</v>
      </c>
      <c r="DA23" s="591"/>
      <c r="DB23" s="591"/>
      <c r="DC23" s="592"/>
      <c r="DD23" s="590" t="s">
        <v>287</v>
      </c>
      <c r="DE23" s="591"/>
      <c r="DF23" s="591"/>
      <c r="DG23" s="591"/>
      <c r="DH23" s="591"/>
      <c r="DI23" s="591"/>
      <c r="DJ23" s="591"/>
      <c r="DK23" s="592"/>
      <c r="DL23" s="632" t="s">
        <v>288</v>
      </c>
      <c r="DM23" s="633"/>
      <c r="DN23" s="633"/>
      <c r="DO23" s="633"/>
      <c r="DP23" s="633"/>
      <c r="DQ23" s="633"/>
      <c r="DR23" s="633"/>
      <c r="DS23" s="633"/>
      <c r="DT23" s="633"/>
      <c r="DU23" s="633"/>
      <c r="DV23" s="634"/>
      <c r="DW23" s="590" t="s">
        <v>289</v>
      </c>
      <c r="DX23" s="591"/>
      <c r="DY23" s="591"/>
      <c r="DZ23" s="591"/>
      <c r="EA23" s="591"/>
      <c r="EB23" s="591"/>
      <c r="EC23" s="592"/>
    </row>
    <row r="24" spans="2:133" ht="11.25" customHeight="1" x14ac:dyDescent="0.15">
      <c r="B24" s="605" t="s">
        <v>290</v>
      </c>
      <c r="C24" s="606"/>
      <c r="D24" s="606"/>
      <c r="E24" s="606"/>
      <c r="F24" s="606"/>
      <c r="G24" s="606"/>
      <c r="H24" s="606"/>
      <c r="I24" s="606"/>
      <c r="J24" s="606"/>
      <c r="K24" s="606"/>
      <c r="L24" s="606"/>
      <c r="M24" s="606"/>
      <c r="N24" s="606"/>
      <c r="O24" s="606"/>
      <c r="P24" s="606"/>
      <c r="Q24" s="607"/>
      <c r="R24" s="608">
        <v>1464325</v>
      </c>
      <c r="S24" s="609"/>
      <c r="T24" s="609"/>
      <c r="U24" s="609"/>
      <c r="V24" s="609"/>
      <c r="W24" s="609"/>
      <c r="X24" s="609"/>
      <c r="Y24" s="610"/>
      <c r="Z24" s="611">
        <v>36.700000000000003</v>
      </c>
      <c r="AA24" s="611"/>
      <c r="AB24" s="611"/>
      <c r="AC24" s="611"/>
      <c r="AD24" s="612">
        <v>1464325</v>
      </c>
      <c r="AE24" s="612"/>
      <c r="AF24" s="612"/>
      <c r="AG24" s="612"/>
      <c r="AH24" s="612"/>
      <c r="AI24" s="612"/>
      <c r="AJ24" s="612"/>
      <c r="AK24" s="612"/>
      <c r="AL24" s="613">
        <v>72.2</v>
      </c>
      <c r="AM24" s="614"/>
      <c r="AN24" s="614"/>
      <c r="AO24" s="615"/>
      <c r="AP24" s="605" t="s">
        <v>291</v>
      </c>
      <c r="AQ24" s="621"/>
      <c r="AR24" s="621"/>
      <c r="AS24" s="621"/>
      <c r="AT24" s="621"/>
      <c r="AU24" s="621"/>
      <c r="AV24" s="621"/>
      <c r="AW24" s="621"/>
      <c r="AX24" s="621"/>
      <c r="AY24" s="621"/>
      <c r="AZ24" s="621"/>
      <c r="BA24" s="621"/>
      <c r="BB24" s="621"/>
      <c r="BC24" s="621"/>
      <c r="BD24" s="621"/>
      <c r="BE24" s="621"/>
      <c r="BF24" s="622"/>
      <c r="BG24" s="608" t="s">
        <v>130</v>
      </c>
      <c r="BH24" s="609"/>
      <c r="BI24" s="609"/>
      <c r="BJ24" s="609"/>
      <c r="BK24" s="609"/>
      <c r="BL24" s="609"/>
      <c r="BM24" s="609"/>
      <c r="BN24" s="610"/>
      <c r="BO24" s="611" t="s">
        <v>130</v>
      </c>
      <c r="BP24" s="611"/>
      <c r="BQ24" s="611"/>
      <c r="BR24" s="611"/>
      <c r="BS24" s="612" t="s">
        <v>130</v>
      </c>
      <c r="BT24" s="612"/>
      <c r="BU24" s="612"/>
      <c r="BV24" s="612"/>
      <c r="BW24" s="612"/>
      <c r="BX24" s="612"/>
      <c r="BY24" s="612"/>
      <c r="BZ24" s="612"/>
      <c r="CA24" s="612"/>
      <c r="CB24" s="616"/>
      <c r="CD24" s="594" t="s">
        <v>292</v>
      </c>
      <c r="CE24" s="595"/>
      <c r="CF24" s="595"/>
      <c r="CG24" s="595"/>
      <c r="CH24" s="595"/>
      <c r="CI24" s="595"/>
      <c r="CJ24" s="595"/>
      <c r="CK24" s="595"/>
      <c r="CL24" s="595"/>
      <c r="CM24" s="595"/>
      <c r="CN24" s="595"/>
      <c r="CO24" s="595"/>
      <c r="CP24" s="595"/>
      <c r="CQ24" s="596"/>
      <c r="CR24" s="597">
        <v>1219018</v>
      </c>
      <c r="CS24" s="598"/>
      <c r="CT24" s="598"/>
      <c r="CU24" s="598"/>
      <c r="CV24" s="598"/>
      <c r="CW24" s="598"/>
      <c r="CX24" s="598"/>
      <c r="CY24" s="599"/>
      <c r="CZ24" s="602">
        <v>31.2</v>
      </c>
      <c r="DA24" s="603"/>
      <c r="DB24" s="603"/>
      <c r="DC24" s="619"/>
      <c r="DD24" s="642">
        <v>894478</v>
      </c>
      <c r="DE24" s="598"/>
      <c r="DF24" s="598"/>
      <c r="DG24" s="598"/>
      <c r="DH24" s="598"/>
      <c r="DI24" s="598"/>
      <c r="DJ24" s="598"/>
      <c r="DK24" s="599"/>
      <c r="DL24" s="642">
        <v>771315</v>
      </c>
      <c r="DM24" s="598"/>
      <c r="DN24" s="598"/>
      <c r="DO24" s="598"/>
      <c r="DP24" s="598"/>
      <c r="DQ24" s="598"/>
      <c r="DR24" s="598"/>
      <c r="DS24" s="598"/>
      <c r="DT24" s="598"/>
      <c r="DU24" s="598"/>
      <c r="DV24" s="599"/>
      <c r="DW24" s="602">
        <v>36.700000000000003</v>
      </c>
      <c r="DX24" s="603"/>
      <c r="DY24" s="603"/>
      <c r="DZ24" s="603"/>
      <c r="EA24" s="603"/>
      <c r="EB24" s="603"/>
      <c r="EC24" s="604"/>
    </row>
    <row r="25" spans="2:133" ht="11.25" customHeight="1" x14ac:dyDescent="0.15">
      <c r="B25" s="605" t="s">
        <v>293</v>
      </c>
      <c r="C25" s="606"/>
      <c r="D25" s="606"/>
      <c r="E25" s="606"/>
      <c r="F25" s="606"/>
      <c r="G25" s="606"/>
      <c r="H25" s="606"/>
      <c r="I25" s="606"/>
      <c r="J25" s="606"/>
      <c r="K25" s="606"/>
      <c r="L25" s="606"/>
      <c r="M25" s="606"/>
      <c r="N25" s="606"/>
      <c r="O25" s="606"/>
      <c r="P25" s="606"/>
      <c r="Q25" s="607"/>
      <c r="R25" s="608">
        <v>159475</v>
      </c>
      <c r="S25" s="609"/>
      <c r="T25" s="609"/>
      <c r="U25" s="609"/>
      <c r="V25" s="609"/>
      <c r="W25" s="609"/>
      <c r="X25" s="609"/>
      <c r="Y25" s="610"/>
      <c r="Z25" s="611">
        <v>4</v>
      </c>
      <c r="AA25" s="611"/>
      <c r="AB25" s="611"/>
      <c r="AC25" s="611"/>
      <c r="AD25" s="612" t="s">
        <v>130</v>
      </c>
      <c r="AE25" s="612"/>
      <c r="AF25" s="612"/>
      <c r="AG25" s="612"/>
      <c r="AH25" s="612"/>
      <c r="AI25" s="612"/>
      <c r="AJ25" s="612"/>
      <c r="AK25" s="612"/>
      <c r="AL25" s="613" t="s">
        <v>130</v>
      </c>
      <c r="AM25" s="614"/>
      <c r="AN25" s="614"/>
      <c r="AO25" s="615"/>
      <c r="AP25" s="605" t="s">
        <v>294</v>
      </c>
      <c r="AQ25" s="621"/>
      <c r="AR25" s="621"/>
      <c r="AS25" s="621"/>
      <c r="AT25" s="621"/>
      <c r="AU25" s="621"/>
      <c r="AV25" s="621"/>
      <c r="AW25" s="621"/>
      <c r="AX25" s="621"/>
      <c r="AY25" s="621"/>
      <c r="AZ25" s="621"/>
      <c r="BA25" s="621"/>
      <c r="BB25" s="621"/>
      <c r="BC25" s="621"/>
      <c r="BD25" s="621"/>
      <c r="BE25" s="621"/>
      <c r="BF25" s="622"/>
      <c r="BG25" s="608" t="s">
        <v>130</v>
      </c>
      <c r="BH25" s="609"/>
      <c r="BI25" s="609"/>
      <c r="BJ25" s="609"/>
      <c r="BK25" s="609"/>
      <c r="BL25" s="609"/>
      <c r="BM25" s="609"/>
      <c r="BN25" s="610"/>
      <c r="BO25" s="611" t="s">
        <v>130</v>
      </c>
      <c r="BP25" s="611"/>
      <c r="BQ25" s="611"/>
      <c r="BR25" s="611"/>
      <c r="BS25" s="612" t="s">
        <v>130</v>
      </c>
      <c r="BT25" s="612"/>
      <c r="BU25" s="612"/>
      <c r="BV25" s="612"/>
      <c r="BW25" s="612"/>
      <c r="BX25" s="612"/>
      <c r="BY25" s="612"/>
      <c r="BZ25" s="612"/>
      <c r="CA25" s="612"/>
      <c r="CB25" s="616"/>
      <c r="CD25" s="605" t="s">
        <v>295</v>
      </c>
      <c r="CE25" s="606"/>
      <c r="CF25" s="606"/>
      <c r="CG25" s="606"/>
      <c r="CH25" s="606"/>
      <c r="CI25" s="606"/>
      <c r="CJ25" s="606"/>
      <c r="CK25" s="606"/>
      <c r="CL25" s="606"/>
      <c r="CM25" s="606"/>
      <c r="CN25" s="606"/>
      <c r="CO25" s="606"/>
      <c r="CP25" s="606"/>
      <c r="CQ25" s="607"/>
      <c r="CR25" s="608">
        <v>684760</v>
      </c>
      <c r="CS25" s="635"/>
      <c r="CT25" s="635"/>
      <c r="CU25" s="635"/>
      <c r="CV25" s="635"/>
      <c r="CW25" s="635"/>
      <c r="CX25" s="635"/>
      <c r="CY25" s="636"/>
      <c r="CZ25" s="613">
        <v>17.5</v>
      </c>
      <c r="DA25" s="637"/>
      <c r="DB25" s="637"/>
      <c r="DC25" s="643"/>
      <c r="DD25" s="617">
        <v>653900</v>
      </c>
      <c r="DE25" s="635"/>
      <c r="DF25" s="635"/>
      <c r="DG25" s="635"/>
      <c r="DH25" s="635"/>
      <c r="DI25" s="635"/>
      <c r="DJ25" s="635"/>
      <c r="DK25" s="636"/>
      <c r="DL25" s="617">
        <v>532304</v>
      </c>
      <c r="DM25" s="635"/>
      <c r="DN25" s="635"/>
      <c r="DO25" s="635"/>
      <c r="DP25" s="635"/>
      <c r="DQ25" s="635"/>
      <c r="DR25" s="635"/>
      <c r="DS25" s="635"/>
      <c r="DT25" s="635"/>
      <c r="DU25" s="635"/>
      <c r="DV25" s="636"/>
      <c r="DW25" s="613">
        <v>25.3</v>
      </c>
      <c r="DX25" s="637"/>
      <c r="DY25" s="637"/>
      <c r="DZ25" s="637"/>
      <c r="EA25" s="637"/>
      <c r="EB25" s="637"/>
      <c r="EC25" s="638"/>
    </row>
    <row r="26" spans="2:133" ht="11.25" customHeight="1" x14ac:dyDescent="0.15">
      <c r="B26" s="605" t="s">
        <v>296</v>
      </c>
      <c r="C26" s="606"/>
      <c r="D26" s="606"/>
      <c r="E26" s="606"/>
      <c r="F26" s="606"/>
      <c r="G26" s="606"/>
      <c r="H26" s="606"/>
      <c r="I26" s="606"/>
      <c r="J26" s="606"/>
      <c r="K26" s="606"/>
      <c r="L26" s="606"/>
      <c r="M26" s="606"/>
      <c r="N26" s="606"/>
      <c r="O26" s="606"/>
      <c r="P26" s="606"/>
      <c r="Q26" s="607"/>
      <c r="R26" s="608">
        <v>11</v>
      </c>
      <c r="S26" s="609"/>
      <c r="T26" s="609"/>
      <c r="U26" s="609"/>
      <c r="V26" s="609"/>
      <c r="W26" s="609"/>
      <c r="X26" s="609"/>
      <c r="Y26" s="610"/>
      <c r="Z26" s="611">
        <v>0</v>
      </c>
      <c r="AA26" s="611"/>
      <c r="AB26" s="611"/>
      <c r="AC26" s="611"/>
      <c r="AD26" s="612" t="s">
        <v>130</v>
      </c>
      <c r="AE26" s="612"/>
      <c r="AF26" s="612"/>
      <c r="AG26" s="612"/>
      <c r="AH26" s="612"/>
      <c r="AI26" s="612"/>
      <c r="AJ26" s="612"/>
      <c r="AK26" s="612"/>
      <c r="AL26" s="613" t="s">
        <v>130</v>
      </c>
      <c r="AM26" s="614"/>
      <c r="AN26" s="614"/>
      <c r="AO26" s="615"/>
      <c r="AP26" s="605" t="s">
        <v>297</v>
      </c>
      <c r="AQ26" s="621"/>
      <c r="AR26" s="621"/>
      <c r="AS26" s="621"/>
      <c r="AT26" s="621"/>
      <c r="AU26" s="621"/>
      <c r="AV26" s="621"/>
      <c r="AW26" s="621"/>
      <c r="AX26" s="621"/>
      <c r="AY26" s="621"/>
      <c r="AZ26" s="621"/>
      <c r="BA26" s="621"/>
      <c r="BB26" s="621"/>
      <c r="BC26" s="621"/>
      <c r="BD26" s="621"/>
      <c r="BE26" s="621"/>
      <c r="BF26" s="622"/>
      <c r="BG26" s="608" t="s">
        <v>130</v>
      </c>
      <c r="BH26" s="609"/>
      <c r="BI26" s="609"/>
      <c r="BJ26" s="609"/>
      <c r="BK26" s="609"/>
      <c r="BL26" s="609"/>
      <c r="BM26" s="609"/>
      <c r="BN26" s="610"/>
      <c r="BO26" s="611" t="s">
        <v>130</v>
      </c>
      <c r="BP26" s="611"/>
      <c r="BQ26" s="611"/>
      <c r="BR26" s="611"/>
      <c r="BS26" s="612" t="s">
        <v>130</v>
      </c>
      <c r="BT26" s="612"/>
      <c r="BU26" s="612"/>
      <c r="BV26" s="612"/>
      <c r="BW26" s="612"/>
      <c r="BX26" s="612"/>
      <c r="BY26" s="612"/>
      <c r="BZ26" s="612"/>
      <c r="CA26" s="612"/>
      <c r="CB26" s="616"/>
      <c r="CD26" s="605" t="s">
        <v>298</v>
      </c>
      <c r="CE26" s="606"/>
      <c r="CF26" s="606"/>
      <c r="CG26" s="606"/>
      <c r="CH26" s="606"/>
      <c r="CI26" s="606"/>
      <c r="CJ26" s="606"/>
      <c r="CK26" s="606"/>
      <c r="CL26" s="606"/>
      <c r="CM26" s="606"/>
      <c r="CN26" s="606"/>
      <c r="CO26" s="606"/>
      <c r="CP26" s="606"/>
      <c r="CQ26" s="607"/>
      <c r="CR26" s="608">
        <v>417591</v>
      </c>
      <c r="CS26" s="609"/>
      <c r="CT26" s="609"/>
      <c r="CU26" s="609"/>
      <c r="CV26" s="609"/>
      <c r="CW26" s="609"/>
      <c r="CX26" s="609"/>
      <c r="CY26" s="610"/>
      <c r="CZ26" s="613">
        <v>10.7</v>
      </c>
      <c r="DA26" s="637"/>
      <c r="DB26" s="637"/>
      <c r="DC26" s="643"/>
      <c r="DD26" s="617">
        <v>389544</v>
      </c>
      <c r="DE26" s="609"/>
      <c r="DF26" s="609"/>
      <c r="DG26" s="609"/>
      <c r="DH26" s="609"/>
      <c r="DI26" s="609"/>
      <c r="DJ26" s="609"/>
      <c r="DK26" s="610"/>
      <c r="DL26" s="617" t="s">
        <v>130</v>
      </c>
      <c r="DM26" s="609"/>
      <c r="DN26" s="609"/>
      <c r="DO26" s="609"/>
      <c r="DP26" s="609"/>
      <c r="DQ26" s="609"/>
      <c r="DR26" s="609"/>
      <c r="DS26" s="609"/>
      <c r="DT26" s="609"/>
      <c r="DU26" s="609"/>
      <c r="DV26" s="610"/>
      <c r="DW26" s="613" t="s">
        <v>130</v>
      </c>
      <c r="DX26" s="637"/>
      <c r="DY26" s="637"/>
      <c r="DZ26" s="637"/>
      <c r="EA26" s="637"/>
      <c r="EB26" s="637"/>
      <c r="EC26" s="638"/>
    </row>
    <row r="27" spans="2:133" ht="11.25" customHeight="1" x14ac:dyDescent="0.15">
      <c r="B27" s="605" t="s">
        <v>299</v>
      </c>
      <c r="C27" s="606"/>
      <c r="D27" s="606"/>
      <c r="E27" s="606"/>
      <c r="F27" s="606"/>
      <c r="G27" s="606"/>
      <c r="H27" s="606"/>
      <c r="I27" s="606"/>
      <c r="J27" s="606"/>
      <c r="K27" s="606"/>
      <c r="L27" s="606"/>
      <c r="M27" s="606"/>
      <c r="N27" s="606"/>
      <c r="O27" s="606"/>
      <c r="P27" s="606"/>
      <c r="Q27" s="607"/>
      <c r="R27" s="608">
        <v>2172662</v>
      </c>
      <c r="S27" s="609"/>
      <c r="T27" s="609"/>
      <c r="U27" s="609"/>
      <c r="V27" s="609"/>
      <c r="W27" s="609"/>
      <c r="X27" s="609"/>
      <c r="Y27" s="610"/>
      <c r="Z27" s="611">
        <v>54.5</v>
      </c>
      <c r="AA27" s="611"/>
      <c r="AB27" s="611"/>
      <c r="AC27" s="611"/>
      <c r="AD27" s="612">
        <v>2013176</v>
      </c>
      <c r="AE27" s="612"/>
      <c r="AF27" s="612"/>
      <c r="AG27" s="612"/>
      <c r="AH27" s="612"/>
      <c r="AI27" s="612"/>
      <c r="AJ27" s="612"/>
      <c r="AK27" s="612"/>
      <c r="AL27" s="613">
        <v>99.300003051757813</v>
      </c>
      <c r="AM27" s="614"/>
      <c r="AN27" s="614"/>
      <c r="AO27" s="615"/>
      <c r="AP27" s="605" t="s">
        <v>300</v>
      </c>
      <c r="AQ27" s="606"/>
      <c r="AR27" s="606"/>
      <c r="AS27" s="606"/>
      <c r="AT27" s="606"/>
      <c r="AU27" s="606"/>
      <c r="AV27" s="606"/>
      <c r="AW27" s="606"/>
      <c r="AX27" s="606"/>
      <c r="AY27" s="606"/>
      <c r="AZ27" s="606"/>
      <c r="BA27" s="606"/>
      <c r="BB27" s="606"/>
      <c r="BC27" s="606"/>
      <c r="BD27" s="606"/>
      <c r="BE27" s="606"/>
      <c r="BF27" s="607"/>
      <c r="BG27" s="608">
        <v>400552</v>
      </c>
      <c r="BH27" s="609"/>
      <c r="BI27" s="609"/>
      <c r="BJ27" s="609"/>
      <c r="BK27" s="609"/>
      <c r="BL27" s="609"/>
      <c r="BM27" s="609"/>
      <c r="BN27" s="610"/>
      <c r="BO27" s="611">
        <v>100</v>
      </c>
      <c r="BP27" s="611"/>
      <c r="BQ27" s="611"/>
      <c r="BR27" s="611"/>
      <c r="BS27" s="612">
        <v>3218</v>
      </c>
      <c r="BT27" s="612"/>
      <c r="BU27" s="612"/>
      <c r="BV27" s="612"/>
      <c r="BW27" s="612"/>
      <c r="BX27" s="612"/>
      <c r="BY27" s="612"/>
      <c r="BZ27" s="612"/>
      <c r="CA27" s="612"/>
      <c r="CB27" s="616"/>
      <c r="CD27" s="605" t="s">
        <v>301</v>
      </c>
      <c r="CE27" s="606"/>
      <c r="CF27" s="606"/>
      <c r="CG27" s="606"/>
      <c r="CH27" s="606"/>
      <c r="CI27" s="606"/>
      <c r="CJ27" s="606"/>
      <c r="CK27" s="606"/>
      <c r="CL27" s="606"/>
      <c r="CM27" s="606"/>
      <c r="CN27" s="606"/>
      <c r="CO27" s="606"/>
      <c r="CP27" s="606"/>
      <c r="CQ27" s="607"/>
      <c r="CR27" s="608">
        <v>310963</v>
      </c>
      <c r="CS27" s="635"/>
      <c r="CT27" s="635"/>
      <c r="CU27" s="635"/>
      <c r="CV27" s="635"/>
      <c r="CW27" s="635"/>
      <c r="CX27" s="635"/>
      <c r="CY27" s="636"/>
      <c r="CZ27" s="613">
        <v>7.9</v>
      </c>
      <c r="DA27" s="637"/>
      <c r="DB27" s="637"/>
      <c r="DC27" s="643"/>
      <c r="DD27" s="617">
        <v>67359</v>
      </c>
      <c r="DE27" s="635"/>
      <c r="DF27" s="635"/>
      <c r="DG27" s="635"/>
      <c r="DH27" s="635"/>
      <c r="DI27" s="635"/>
      <c r="DJ27" s="635"/>
      <c r="DK27" s="636"/>
      <c r="DL27" s="617">
        <v>65792</v>
      </c>
      <c r="DM27" s="635"/>
      <c r="DN27" s="635"/>
      <c r="DO27" s="635"/>
      <c r="DP27" s="635"/>
      <c r="DQ27" s="635"/>
      <c r="DR27" s="635"/>
      <c r="DS27" s="635"/>
      <c r="DT27" s="635"/>
      <c r="DU27" s="635"/>
      <c r="DV27" s="636"/>
      <c r="DW27" s="613">
        <v>3.1</v>
      </c>
      <c r="DX27" s="637"/>
      <c r="DY27" s="637"/>
      <c r="DZ27" s="637"/>
      <c r="EA27" s="637"/>
      <c r="EB27" s="637"/>
      <c r="EC27" s="638"/>
    </row>
    <row r="28" spans="2:133" ht="11.25" customHeight="1" x14ac:dyDescent="0.15">
      <c r="B28" s="605" t="s">
        <v>302</v>
      </c>
      <c r="C28" s="606"/>
      <c r="D28" s="606"/>
      <c r="E28" s="606"/>
      <c r="F28" s="606"/>
      <c r="G28" s="606"/>
      <c r="H28" s="606"/>
      <c r="I28" s="606"/>
      <c r="J28" s="606"/>
      <c r="K28" s="606"/>
      <c r="L28" s="606"/>
      <c r="M28" s="606"/>
      <c r="N28" s="606"/>
      <c r="O28" s="606"/>
      <c r="P28" s="606"/>
      <c r="Q28" s="607"/>
      <c r="R28" s="608" t="s">
        <v>130</v>
      </c>
      <c r="S28" s="609"/>
      <c r="T28" s="609"/>
      <c r="U28" s="609"/>
      <c r="V28" s="609"/>
      <c r="W28" s="609"/>
      <c r="X28" s="609"/>
      <c r="Y28" s="610"/>
      <c r="Z28" s="611" t="s">
        <v>130</v>
      </c>
      <c r="AA28" s="611"/>
      <c r="AB28" s="611"/>
      <c r="AC28" s="611"/>
      <c r="AD28" s="612" t="s">
        <v>130</v>
      </c>
      <c r="AE28" s="612"/>
      <c r="AF28" s="612"/>
      <c r="AG28" s="612"/>
      <c r="AH28" s="612"/>
      <c r="AI28" s="612"/>
      <c r="AJ28" s="612"/>
      <c r="AK28" s="612"/>
      <c r="AL28" s="613" t="s">
        <v>130</v>
      </c>
      <c r="AM28" s="614"/>
      <c r="AN28" s="614"/>
      <c r="AO28" s="615"/>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11"/>
      <c r="BP28" s="611"/>
      <c r="BQ28" s="611"/>
      <c r="BR28" s="611"/>
      <c r="BS28" s="617"/>
      <c r="BT28" s="609"/>
      <c r="BU28" s="609"/>
      <c r="BV28" s="609"/>
      <c r="BW28" s="609"/>
      <c r="BX28" s="609"/>
      <c r="BY28" s="609"/>
      <c r="BZ28" s="609"/>
      <c r="CA28" s="609"/>
      <c r="CB28" s="618"/>
      <c r="CD28" s="605" t="s">
        <v>303</v>
      </c>
      <c r="CE28" s="606"/>
      <c r="CF28" s="606"/>
      <c r="CG28" s="606"/>
      <c r="CH28" s="606"/>
      <c r="CI28" s="606"/>
      <c r="CJ28" s="606"/>
      <c r="CK28" s="606"/>
      <c r="CL28" s="606"/>
      <c r="CM28" s="606"/>
      <c r="CN28" s="606"/>
      <c r="CO28" s="606"/>
      <c r="CP28" s="606"/>
      <c r="CQ28" s="607"/>
      <c r="CR28" s="608">
        <v>223295</v>
      </c>
      <c r="CS28" s="609"/>
      <c r="CT28" s="609"/>
      <c r="CU28" s="609"/>
      <c r="CV28" s="609"/>
      <c r="CW28" s="609"/>
      <c r="CX28" s="609"/>
      <c r="CY28" s="610"/>
      <c r="CZ28" s="613">
        <v>5.7</v>
      </c>
      <c r="DA28" s="637"/>
      <c r="DB28" s="637"/>
      <c r="DC28" s="643"/>
      <c r="DD28" s="617">
        <v>173219</v>
      </c>
      <c r="DE28" s="609"/>
      <c r="DF28" s="609"/>
      <c r="DG28" s="609"/>
      <c r="DH28" s="609"/>
      <c r="DI28" s="609"/>
      <c r="DJ28" s="609"/>
      <c r="DK28" s="610"/>
      <c r="DL28" s="617">
        <v>173219</v>
      </c>
      <c r="DM28" s="609"/>
      <c r="DN28" s="609"/>
      <c r="DO28" s="609"/>
      <c r="DP28" s="609"/>
      <c r="DQ28" s="609"/>
      <c r="DR28" s="609"/>
      <c r="DS28" s="609"/>
      <c r="DT28" s="609"/>
      <c r="DU28" s="609"/>
      <c r="DV28" s="610"/>
      <c r="DW28" s="613">
        <v>8.1999999999999993</v>
      </c>
      <c r="DX28" s="637"/>
      <c r="DY28" s="637"/>
      <c r="DZ28" s="637"/>
      <c r="EA28" s="637"/>
      <c r="EB28" s="637"/>
      <c r="EC28" s="638"/>
    </row>
    <row r="29" spans="2:133" ht="11.25" customHeight="1" x14ac:dyDescent="0.15">
      <c r="B29" s="605" t="s">
        <v>304</v>
      </c>
      <c r="C29" s="606"/>
      <c r="D29" s="606"/>
      <c r="E29" s="606"/>
      <c r="F29" s="606"/>
      <c r="G29" s="606"/>
      <c r="H29" s="606"/>
      <c r="I29" s="606"/>
      <c r="J29" s="606"/>
      <c r="K29" s="606"/>
      <c r="L29" s="606"/>
      <c r="M29" s="606"/>
      <c r="N29" s="606"/>
      <c r="O29" s="606"/>
      <c r="P29" s="606"/>
      <c r="Q29" s="607"/>
      <c r="R29" s="608">
        <v>2629</v>
      </c>
      <c r="S29" s="609"/>
      <c r="T29" s="609"/>
      <c r="U29" s="609"/>
      <c r="V29" s="609"/>
      <c r="W29" s="609"/>
      <c r="X29" s="609"/>
      <c r="Y29" s="610"/>
      <c r="Z29" s="611">
        <v>0.1</v>
      </c>
      <c r="AA29" s="611"/>
      <c r="AB29" s="611"/>
      <c r="AC29" s="611"/>
      <c r="AD29" s="612" t="s">
        <v>130</v>
      </c>
      <c r="AE29" s="612"/>
      <c r="AF29" s="612"/>
      <c r="AG29" s="612"/>
      <c r="AH29" s="612"/>
      <c r="AI29" s="612"/>
      <c r="AJ29" s="612"/>
      <c r="AK29" s="612"/>
      <c r="AL29" s="613" t="s">
        <v>130</v>
      </c>
      <c r="AM29" s="614"/>
      <c r="AN29" s="614"/>
      <c r="AO29" s="615"/>
      <c r="AP29" s="626"/>
      <c r="AQ29" s="627"/>
      <c r="AR29" s="627"/>
      <c r="AS29" s="627"/>
      <c r="AT29" s="627"/>
      <c r="AU29" s="627"/>
      <c r="AV29" s="627"/>
      <c r="AW29" s="627"/>
      <c r="AX29" s="627"/>
      <c r="AY29" s="627"/>
      <c r="AZ29" s="627"/>
      <c r="BA29" s="627"/>
      <c r="BB29" s="627"/>
      <c r="BC29" s="627"/>
      <c r="BD29" s="627"/>
      <c r="BE29" s="627"/>
      <c r="BF29" s="628"/>
      <c r="BG29" s="608"/>
      <c r="BH29" s="609"/>
      <c r="BI29" s="609"/>
      <c r="BJ29" s="609"/>
      <c r="BK29" s="609"/>
      <c r="BL29" s="609"/>
      <c r="BM29" s="609"/>
      <c r="BN29" s="610"/>
      <c r="BO29" s="611"/>
      <c r="BP29" s="611"/>
      <c r="BQ29" s="611"/>
      <c r="BR29" s="611"/>
      <c r="BS29" s="612"/>
      <c r="BT29" s="612"/>
      <c r="BU29" s="612"/>
      <c r="BV29" s="612"/>
      <c r="BW29" s="612"/>
      <c r="BX29" s="612"/>
      <c r="BY29" s="612"/>
      <c r="BZ29" s="612"/>
      <c r="CA29" s="612"/>
      <c r="CB29" s="616"/>
      <c r="CD29" s="646" t="s">
        <v>305</v>
      </c>
      <c r="CE29" s="647"/>
      <c r="CF29" s="605" t="s">
        <v>70</v>
      </c>
      <c r="CG29" s="606"/>
      <c r="CH29" s="606"/>
      <c r="CI29" s="606"/>
      <c r="CJ29" s="606"/>
      <c r="CK29" s="606"/>
      <c r="CL29" s="606"/>
      <c r="CM29" s="606"/>
      <c r="CN29" s="606"/>
      <c r="CO29" s="606"/>
      <c r="CP29" s="606"/>
      <c r="CQ29" s="607"/>
      <c r="CR29" s="608">
        <v>223294</v>
      </c>
      <c r="CS29" s="635"/>
      <c r="CT29" s="635"/>
      <c r="CU29" s="635"/>
      <c r="CV29" s="635"/>
      <c r="CW29" s="635"/>
      <c r="CX29" s="635"/>
      <c r="CY29" s="636"/>
      <c r="CZ29" s="613">
        <v>5.7</v>
      </c>
      <c r="DA29" s="637"/>
      <c r="DB29" s="637"/>
      <c r="DC29" s="643"/>
      <c r="DD29" s="617">
        <v>173218</v>
      </c>
      <c r="DE29" s="635"/>
      <c r="DF29" s="635"/>
      <c r="DG29" s="635"/>
      <c r="DH29" s="635"/>
      <c r="DI29" s="635"/>
      <c r="DJ29" s="635"/>
      <c r="DK29" s="636"/>
      <c r="DL29" s="617">
        <v>173218</v>
      </c>
      <c r="DM29" s="635"/>
      <c r="DN29" s="635"/>
      <c r="DO29" s="635"/>
      <c r="DP29" s="635"/>
      <c r="DQ29" s="635"/>
      <c r="DR29" s="635"/>
      <c r="DS29" s="635"/>
      <c r="DT29" s="635"/>
      <c r="DU29" s="635"/>
      <c r="DV29" s="636"/>
      <c r="DW29" s="613">
        <v>8.1999999999999993</v>
      </c>
      <c r="DX29" s="637"/>
      <c r="DY29" s="637"/>
      <c r="DZ29" s="637"/>
      <c r="EA29" s="637"/>
      <c r="EB29" s="637"/>
      <c r="EC29" s="638"/>
    </row>
    <row r="30" spans="2:133" ht="11.25" customHeight="1" x14ac:dyDescent="0.15">
      <c r="B30" s="605" t="s">
        <v>306</v>
      </c>
      <c r="C30" s="606"/>
      <c r="D30" s="606"/>
      <c r="E30" s="606"/>
      <c r="F30" s="606"/>
      <c r="G30" s="606"/>
      <c r="H30" s="606"/>
      <c r="I30" s="606"/>
      <c r="J30" s="606"/>
      <c r="K30" s="606"/>
      <c r="L30" s="606"/>
      <c r="M30" s="606"/>
      <c r="N30" s="606"/>
      <c r="O30" s="606"/>
      <c r="P30" s="606"/>
      <c r="Q30" s="607"/>
      <c r="R30" s="608">
        <v>58582</v>
      </c>
      <c r="S30" s="609"/>
      <c r="T30" s="609"/>
      <c r="U30" s="609"/>
      <c r="V30" s="609"/>
      <c r="W30" s="609"/>
      <c r="X30" s="609"/>
      <c r="Y30" s="610"/>
      <c r="Z30" s="611">
        <v>1.5</v>
      </c>
      <c r="AA30" s="611"/>
      <c r="AB30" s="611"/>
      <c r="AC30" s="611"/>
      <c r="AD30" s="612" t="s">
        <v>130</v>
      </c>
      <c r="AE30" s="612"/>
      <c r="AF30" s="612"/>
      <c r="AG30" s="612"/>
      <c r="AH30" s="612"/>
      <c r="AI30" s="612"/>
      <c r="AJ30" s="612"/>
      <c r="AK30" s="612"/>
      <c r="AL30" s="613" t="s">
        <v>130</v>
      </c>
      <c r="AM30" s="614"/>
      <c r="AN30" s="614"/>
      <c r="AO30" s="615"/>
      <c r="AP30" s="590" t="s">
        <v>224</v>
      </c>
      <c r="AQ30" s="591"/>
      <c r="AR30" s="591"/>
      <c r="AS30" s="591"/>
      <c r="AT30" s="591"/>
      <c r="AU30" s="591"/>
      <c r="AV30" s="591"/>
      <c r="AW30" s="591"/>
      <c r="AX30" s="591"/>
      <c r="AY30" s="591"/>
      <c r="AZ30" s="591"/>
      <c r="BA30" s="591"/>
      <c r="BB30" s="591"/>
      <c r="BC30" s="591"/>
      <c r="BD30" s="591"/>
      <c r="BE30" s="591"/>
      <c r="BF30" s="592"/>
      <c r="BG30" s="590" t="s">
        <v>307</v>
      </c>
      <c r="BH30" s="644"/>
      <c r="BI30" s="644"/>
      <c r="BJ30" s="644"/>
      <c r="BK30" s="644"/>
      <c r="BL30" s="644"/>
      <c r="BM30" s="644"/>
      <c r="BN30" s="644"/>
      <c r="BO30" s="644"/>
      <c r="BP30" s="644"/>
      <c r="BQ30" s="645"/>
      <c r="BR30" s="590" t="s">
        <v>308</v>
      </c>
      <c r="BS30" s="644"/>
      <c r="BT30" s="644"/>
      <c r="BU30" s="644"/>
      <c r="BV30" s="644"/>
      <c r="BW30" s="644"/>
      <c r="BX30" s="644"/>
      <c r="BY30" s="644"/>
      <c r="BZ30" s="644"/>
      <c r="CA30" s="644"/>
      <c r="CB30" s="645"/>
      <c r="CD30" s="648"/>
      <c r="CE30" s="649"/>
      <c r="CF30" s="605" t="s">
        <v>309</v>
      </c>
      <c r="CG30" s="606"/>
      <c r="CH30" s="606"/>
      <c r="CI30" s="606"/>
      <c r="CJ30" s="606"/>
      <c r="CK30" s="606"/>
      <c r="CL30" s="606"/>
      <c r="CM30" s="606"/>
      <c r="CN30" s="606"/>
      <c r="CO30" s="606"/>
      <c r="CP30" s="606"/>
      <c r="CQ30" s="607"/>
      <c r="CR30" s="608">
        <v>205275</v>
      </c>
      <c r="CS30" s="609"/>
      <c r="CT30" s="609"/>
      <c r="CU30" s="609"/>
      <c r="CV30" s="609"/>
      <c r="CW30" s="609"/>
      <c r="CX30" s="609"/>
      <c r="CY30" s="610"/>
      <c r="CZ30" s="613">
        <v>5.2</v>
      </c>
      <c r="DA30" s="637"/>
      <c r="DB30" s="637"/>
      <c r="DC30" s="643"/>
      <c r="DD30" s="617">
        <v>162440</v>
      </c>
      <c r="DE30" s="609"/>
      <c r="DF30" s="609"/>
      <c r="DG30" s="609"/>
      <c r="DH30" s="609"/>
      <c r="DI30" s="609"/>
      <c r="DJ30" s="609"/>
      <c r="DK30" s="610"/>
      <c r="DL30" s="617">
        <v>162440</v>
      </c>
      <c r="DM30" s="609"/>
      <c r="DN30" s="609"/>
      <c r="DO30" s="609"/>
      <c r="DP30" s="609"/>
      <c r="DQ30" s="609"/>
      <c r="DR30" s="609"/>
      <c r="DS30" s="609"/>
      <c r="DT30" s="609"/>
      <c r="DU30" s="609"/>
      <c r="DV30" s="610"/>
      <c r="DW30" s="613">
        <v>7.7</v>
      </c>
      <c r="DX30" s="637"/>
      <c r="DY30" s="637"/>
      <c r="DZ30" s="637"/>
      <c r="EA30" s="637"/>
      <c r="EB30" s="637"/>
      <c r="EC30" s="638"/>
    </row>
    <row r="31" spans="2:133" ht="11.25" customHeight="1" x14ac:dyDescent="0.15">
      <c r="B31" s="605" t="s">
        <v>310</v>
      </c>
      <c r="C31" s="606"/>
      <c r="D31" s="606"/>
      <c r="E31" s="606"/>
      <c r="F31" s="606"/>
      <c r="G31" s="606"/>
      <c r="H31" s="606"/>
      <c r="I31" s="606"/>
      <c r="J31" s="606"/>
      <c r="K31" s="606"/>
      <c r="L31" s="606"/>
      <c r="M31" s="606"/>
      <c r="N31" s="606"/>
      <c r="O31" s="606"/>
      <c r="P31" s="606"/>
      <c r="Q31" s="607"/>
      <c r="R31" s="608">
        <v>2572</v>
      </c>
      <c r="S31" s="609"/>
      <c r="T31" s="609"/>
      <c r="U31" s="609"/>
      <c r="V31" s="609"/>
      <c r="W31" s="609"/>
      <c r="X31" s="609"/>
      <c r="Y31" s="610"/>
      <c r="Z31" s="611">
        <v>0.1</v>
      </c>
      <c r="AA31" s="611"/>
      <c r="AB31" s="611"/>
      <c r="AC31" s="611"/>
      <c r="AD31" s="612" t="s">
        <v>130</v>
      </c>
      <c r="AE31" s="612"/>
      <c r="AF31" s="612"/>
      <c r="AG31" s="612"/>
      <c r="AH31" s="612"/>
      <c r="AI31" s="612"/>
      <c r="AJ31" s="612"/>
      <c r="AK31" s="612"/>
      <c r="AL31" s="613" t="s">
        <v>130</v>
      </c>
      <c r="AM31" s="614"/>
      <c r="AN31" s="614"/>
      <c r="AO31" s="615"/>
      <c r="AP31" s="656" t="s">
        <v>311</v>
      </c>
      <c r="AQ31" s="657"/>
      <c r="AR31" s="657"/>
      <c r="AS31" s="657"/>
      <c r="AT31" s="662" t="s">
        <v>312</v>
      </c>
      <c r="AU31" s="343"/>
      <c r="AV31" s="343"/>
      <c r="AW31" s="343"/>
      <c r="AX31" s="594" t="s">
        <v>188</v>
      </c>
      <c r="AY31" s="595"/>
      <c r="AZ31" s="595"/>
      <c r="BA31" s="595"/>
      <c r="BB31" s="595"/>
      <c r="BC31" s="595"/>
      <c r="BD31" s="595"/>
      <c r="BE31" s="595"/>
      <c r="BF31" s="596"/>
      <c r="BG31" s="655">
        <v>98.3</v>
      </c>
      <c r="BH31" s="652"/>
      <c r="BI31" s="652"/>
      <c r="BJ31" s="652"/>
      <c r="BK31" s="652"/>
      <c r="BL31" s="652"/>
      <c r="BM31" s="603">
        <v>91.7</v>
      </c>
      <c r="BN31" s="652"/>
      <c r="BO31" s="652"/>
      <c r="BP31" s="652"/>
      <c r="BQ31" s="653"/>
      <c r="BR31" s="655">
        <v>97.7</v>
      </c>
      <c r="BS31" s="652"/>
      <c r="BT31" s="652"/>
      <c r="BU31" s="652"/>
      <c r="BV31" s="652"/>
      <c r="BW31" s="652"/>
      <c r="BX31" s="603">
        <v>90.8</v>
      </c>
      <c r="BY31" s="652"/>
      <c r="BZ31" s="652"/>
      <c r="CA31" s="652"/>
      <c r="CB31" s="653"/>
      <c r="CD31" s="648"/>
      <c r="CE31" s="649"/>
      <c r="CF31" s="605" t="s">
        <v>313</v>
      </c>
      <c r="CG31" s="606"/>
      <c r="CH31" s="606"/>
      <c r="CI31" s="606"/>
      <c r="CJ31" s="606"/>
      <c r="CK31" s="606"/>
      <c r="CL31" s="606"/>
      <c r="CM31" s="606"/>
      <c r="CN31" s="606"/>
      <c r="CO31" s="606"/>
      <c r="CP31" s="606"/>
      <c r="CQ31" s="607"/>
      <c r="CR31" s="608">
        <v>18019</v>
      </c>
      <c r="CS31" s="635"/>
      <c r="CT31" s="635"/>
      <c r="CU31" s="635"/>
      <c r="CV31" s="635"/>
      <c r="CW31" s="635"/>
      <c r="CX31" s="635"/>
      <c r="CY31" s="636"/>
      <c r="CZ31" s="613">
        <v>0.5</v>
      </c>
      <c r="DA31" s="637"/>
      <c r="DB31" s="637"/>
      <c r="DC31" s="643"/>
      <c r="DD31" s="617">
        <v>10778</v>
      </c>
      <c r="DE31" s="635"/>
      <c r="DF31" s="635"/>
      <c r="DG31" s="635"/>
      <c r="DH31" s="635"/>
      <c r="DI31" s="635"/>
      <c r="DJ31" s="635"/>
      <c r="DK31" s="636"/>
      <c r="DL31" s="617">
        <v>10778</v>
      </c>
      <c r="DM31" s="635"/>
      <c r="DN31" s="635"/>
      <c r="DO31" s="635"/>
      <c r="DP31" s="635"/>
      <c r="DQ31" s="635"/>
      <c r="DR31" s="635"/>
      <c r="DS31" s="635"/>
      <c r="DT31" s="635"/>
      <c r="DU31" s="635"/>
      <c r="DV31" s="636"/>
      <c r="DW31" s="613">
        <v>0.5</v>
      </c>
      <c r="DX31" s="637"/>
      <c r="DY31" s="637"/>
      <c r="DZ31" s="637"/>
      <c r="EA31" s="637"/>
      <c r="EB31" s="637"/>
      <c r="EC31" s="638"/>
    </row>
    <row r="32" spans="2:133" ht="11.25" customHeight="1" x14ac:dyDescent="0.15">
      <c r="B32" s="605" t="s">
        <v>314</v>
      </c>
      <c r="C32" s="606"/>
      <c r="D32" s="606"/>
      <c r="E32" s="606"/>
      <c r="F32" s="606"/>
      <c r="G32" s="606"/>
      <c r="H32" s="606"/>
      <c r="I32" s="606"/>
      <c r="J32" s="606"/>
      <c r="K32" s="606"/>
      <c r="L32" s="606"/>
      <c r="M32" s="606"/>
      <c r="N32" s="606"/>
      <c r="O32" s="606"/>
      <c r="P32" s="606"/>
      <c r="Q32" s="607"/>
      <c r="R32" s="608">
        <v>469032</v>
      </c>
      <c r="S32" s="609"/>
      <c r="T32" s="609"/>
      <c r="U32" s="609"/>
      <c r="V32" s="609"/>
      <c r="W32" s="609"/>
      <c r="X32" s="609"/>
      <c r="Y32" s="610"/>
      <c r="Z32" s="611">
        <v>11.8</v>
      </c>
      <c r="AA32" s="611"/>
      <c r="AB32" s="611"/>
      <c r="AC32" s="611"/>
      <c r="AD32" s="612" t="s">
        <v>130</v>
      </c>
      <c r="AE32" s="612"/>
      <c r="AF32" s="612"/>
      <c r="AG32" s="612"/>
      <c r="AH32" s="612"/>
      <c r="AI32" s="612"/>
      <c r="AJ32" s="612"/>
      <c r="AK32" s="612"/>
      <c r="AL32" s="613" t="s">
        <v>130</v>
      </c>
      <c r="AM32" s="614"/>
      <c r="AN32" s="614"/>
      <c r="AO32" s="615"/>
      <c r="AP32" s="658"/>
      <c r="AQ32" s="659"/>
      <c r="AR32" s="659"/>
      <c r="AS32" s="659"/>
      <c r="AT32" s="663"/>
      <c r="AU32" s="344" t="s">
        <v>315</v>
      </c>
      <c r="AX32" s="605" t="s">
        <v>316</v>
      </c>
      <c r="AY32" s="606"/>
      <c r="AZ32" s="606"/>
      <c r="BA32" s="606"/>
      <c r="BB32" s="606"/>
      <c r="BC32" s="606"/>
      <c r="BD32" s="606"/>
      <c r="BE32" s="606"/>
      <c r="BF32" s="607"/>
      <c r="BG32" s="665">
        <v>97.3</v>
      </c>
      <c r="BH32" s="635"/>
      <c r="BI32" s="635"/>
      <c r="BJ32" s="635"/>
      <c r="BK32" s="635"/>
      <c r="BL32" s="635"/>
      <c r="BM32" s="614">
        <v>89.3</v>
      </c>
      <c r="BN32" s="635"/>
      <c r="BO32" s="635"/>
      <c r="BP32" s="635"/>
      <c r="BQ32" s="654"/>
      <c r="BR32" s="665">
        <v>96.5</v>
      </c>
      <c r="BS32" s="635"/>
      <c r="BT32" s="635"/>
      <c r="BU32" s="635"/>
      <c r="BV32" s="635"/>
      <c r="BW32" s="635"/>
      <c r="BX32" s="614">
        <v>87.3</v>
      </c>
      <c r="BY32" s="635"/>
      <c r="BZ32" s="635"/>
      <c r="CA32" s="635"/>
      <c r="CB32" s="654"/>
      <c r="CD32" s="650"/>
      <c r="CE32" s="651"/>
      <c r="CF32" s="605" t="s">
        <v>317</v>
      </c>
      <c r="CG32" s="606"/>
      <c r="CH32" s="606"/>
      <c r="CI32" s="606"/>
      <c r="CJ32" s="606"/>
      <c r="CK32" s="606"/>
      <c r="CL32" s="606"/>
      <c r="CM32" s="606"/>
      <c r="CN32" s="606"/>
      <c r="CO32" s="606"/>
      <c r="CP32" s="606"/>
      <c r="CQ32" s="607"/>
      <c r="CR32" s="608">
        <v>1</v>
      </c>
      <c r="CS32" s="609"/>
      <c r="CT32" s="609"/>
      <c r="CU32" s="609"/>
      <c r="CV32" s="609"/>
      <c r="CW32" s="609"/>
      <c r="CX32" s="609"/>
      <c r="CY32" s="610"/>
      <c r="CZ32" s="613">
        <v>0</v>
      </c>
      <c r="DA32" s="637"/>
      <c r="DB32" s="637"/>
      <c r="DC32" s="643"/>
      <c r="DD32" s="617">
        <v>1</v>
      </c>
      <c r="DE32" s="609"/>
      <c r="DF32" s="609"/>
      <c r="DG32" s="609"/>
      <c r="DH32" s="609"/>
      <c r="DI32" s="609"/>
      <c r="DJ32" s="609"/>
      <c r="DK32" s="610"/>
      <c r="DL32" s="617">
        <v>1</v>
      </c>
      <c r="DM32" s="609"/>
      <c r="DN32" s="609"/>
      <c r="DO32" s="609"/>
      <c r="DP32" s="609"/>
      <c r="DQ32" s="609"/>
      <c r="DR32" s="609"/>
      <c r="DS32" s="609"/>
      <c r="DT32" s="609"/>
      <c r="DU32" s="609"/>
      <c r="DV32" s="610"/>
      <c r="DW32" s="613">
        <v>0</v>
      </c>
      <c r="DX32" s="637"/>
      <c r="DY32" s="637"/>
      <c r="DZ32" s="637"/>
      <c r="EA32" s="637"/>
      <c r="EB32" s="637"/>
      <c r="EC32" s="638"/>
    </row>
    <row r="33" spans="2:133" ht="11.25" customHeight="1" x14ac:dyDescent="0.15">
      <c r="B33" s="639" t="s">
        <v>318</v>
      </c>
      <c r="C33" s="640"/>
      <c r="D33" s="640"/>
      <c r="E33" s="640"/>
      <c r="F33" s="640"/>
      <c r="G33" s="640"/>
      <c r="H33" s="640"/>
      <c r="I33" s="640"/>
      <c r="J33" s="640"/>
      <c r="K33" s="640"/>
      <c r="L33" s="640"/>
      <c r="M33" s="640"/>
      <c r="N33" s="640"/>
      <c r="O33" s="640"/>
      <c r="P33" s="640"/>
      <c r="Q33" s="641"/>
      <c r="R33" s="608">
        <v>9362</v>
      </c>
      <c r="S33" s="609"/>
      <c r="T33" s="609"/>
      <c r="U33" s="609"/>
      <c r="V33" s="609"/>
      <c r="W33" s="609"/>
      <c r="X33" s="609"/>
      <c r="Y33" s="610"/>
      <c r="Z33" s="611">
        <v>0.2</v>
      </c>
      <c r="AA33" s="611"/>
      <c r="AB33" s="611"/>
      <c r="AC33" s="611"/>
      <c r="AD33" s="612">
        <v>9362</v>
      </c>
      <c r="AE33" s="612"/>
      <c r="AF33" s="612"/>
      <c r="AG33" s="612"/>
      <c r="AH33" s="612"/>
      <c r="AI33" s="612"/>
      <c r="AJ33" s="612"/>
      <c r="AK33" s="612"/>
      <c r="AL33" s="613">
        <v>0.5</v>
      </c>
      <c r="AM33" s="614"/>
      <c r="AN33" s="614"/>
      <c r="AO33" s="615"/>
      <c r="AP33" s="660"/>
      <c r="AQ33" s="661"/>
      <c r="AR33" s="661"/>
      <c r="AS33" s="661"/>
      <c r="AT33" s="664"/>
      <c r="AU33" s="345"/>
      <c r="AV33" s="345"/>
      <c r="AW33" s="345"/>
      <c r="AX33" s="626" t="s">
        <v>319</v>
      </c>
      <c r="AY33" s="627"/>
      <c r="AZ33" s="627"/>
      <c r="BA33" s="627"/>
      <c r="BB33" s="627"/>
      <c r="BC33" s="627"/>
      <c r="BD33" s="627"/>
      <c r="BE33" s="627"/>
      <c r="BF33" s="628"/>
      <c r="BG33" s="666">
        <v>98.6</v>
      </c>
      <c r="BH33" s="667"/>
      <c r="BI33" s="667"/>
      <c r="BJ33" s="667"/>
      <c r="BK33" s="667"/>
      <c r="BL33" s="667"/>
      <c r="BM33" s="668">
        <v>91.4</v>
      </c>
      <c r="BN33" s="667"/>
      <c r="BO33" s="667"/>
      <c r="BP33" s="667"/>
      <c r="BQ33" s="669"/>
      <c r="BR33" s="666">
        <v>98</v>
      </c>
      <c r="BS33" s="667"/>
      <c r="BT33" s="667"/>
      <c r="BU33" s="667"/>
      <c r="BV33" s="667"/>
      <c r="BW33" s="667"/>
      <c r="BX33" s="668">
        <v>91.2</v>
      </c>
      <c r="BY33" s="667"/>
      <c r="BZ33" s="667"/>
      <c r="CA33" s="667"/>
      <c r="CB33" s="669"/>
      <c r="CD33" s="605" t="s">
        <v>320</v>
      </c>
      <c r="CE33" s="606"/>
      <c r="CF33" s="606"/>
      <c r="CG33" s="606"/>
      <c r="CH33" s="606"/>
      <c r="CI33" s="606"/>
      <c r="CJ33" s="606"/>
      <c r="CK33" s="606"/>
      <c r="CL33" s="606"/>
      <c r="CM33" s="606"/>
      <c r="CN33" s="606"/>
      <c r="CO33" s="606"/>
      <c r="CP33" s="606"/>
      <c r="CQ33" s="607"/>
      <c r="CR33" s="608">
        <v>2150623</v>
      </c>
      <c r="CS33" s="635"/>
      <c r="CT33" s="635"/>
      <c r="CU33" s="635"/>
      <c r="CV33" s="635"/>
      <c r="CW33" s="635"/>
      <c r="CX33" s="635"/>
      <c r="CY33" s="636"/>
      <c r="CZ33" s="613">
        <v>55</v>
      </c>
      <c r="DA33" s="637"/>
      <c r="DB33" s="637"/>
      <c r="DC33" s="643"/>
      <c r="DD33" s="617">
        <v>1824122</v>
      </c>
      <c r="DE33" s="635"/>
      <c r="DF33" s="635"/>
      <c r="DG33" s="635"/>
      <c r="DH33" s="635"/>
      <c r="DI33" s="635"/>
      <c r="DJ33" s="635"/>
      <c r="DK33" s="636"/>
      <c r="DL33" s="617">
        <v>961176</v>
      </c>
      <c r="DM33" s="635"/>
      <c r="DN33" s="635"/>
      <c r="DO33" s="635"/>
      <c r="DP33" s="635"/>
      <c r="DQ33" s="635"/>
      <c r="DR33" s="635"/>
      <c r="DS33" s="635"/>
      <c r="DT33" s="635"/>
      <c r="DU33" s="635"/>
      <c r="DV33" s="636"/>
      <c r="DW33" s="613">
        <v>45.7</v>
      </c>
      <c r="DX33" s="637"/>
      <c r="DY33" s="637"/>
      <c r="DZ33" s="637"/>
      <c r="EA33" s="637"/>
      <c r="EB33" s="637"/>
      <c r="EC33" s="638"/>
    </row>
    <row r="34" spans="2:133" ht="11.25" customHeight="1" x14ac:dyDescent="0.15">
      <c r="B34" s="605" t="s">
        <v>321</v>
      </c>
      <c r="C34" s="606"/>
      <c r="D34" s="606"/>
      <c r="E34" s="606"/>
      <c r="F34" s="606"/>
      <c r="G34" s="606"/>
      <c r="H34" s="606"/>
      <c r="I34" s="606"/>
      <c r="J34" s="606"/>
      <c r="K34" s="606"/>
      <c r="L34" s="606"/>
      <c r="M34" s="606"/>
      <c r="N34" s="606"/>
      <c r="O34" s="606"/>
      <c r="P34" s="606"/>
      <c r="Q34" s="607"/>
      <c r="R34" s="608">
        <v>126216</v>
      </c>
      <c r="S34" s="609"/>
      <c r="T34" s="609"/>
      <c r="U34" s="609"/>
      <c r="V34" s="609"/>
      <c r="W34" s="609"/>
      <c r="X34" s="609"/>
      <c r="Y34" s="610"/>
      <c r="Z34" s="611">
        <v>3.2</v>
      </c>
      <c r="AA34" s="611"/>
      <c r="AB34" s="611"/>
      <c r="AC34" s="611"/>
      <c r="AD34" s="612" t="s">
        <v>130</v>
      </c>
      <c r="AE34" s="612"/>
      <c r="AF34" s="612"/>
      <c r="AG34" s="612"/>
      <c r="AH34" s="612"/>
      <c r="AI34" s="612"/>
      <c r="AJ34" s="612"/>
      <c r="AK34" s="612"/>
      <c r="AL34" s="613" t="s">
        <v>130</v>
      </c>
      <c r="AM34" s="614"/>
      <c r="AN34" s="614"/>
      <c r="AO34" s="615"/>
      <c r="AP34" s="208"/>
      <c r="AQ34" s="209"/>
      <c r="AS34" s="343"/>
      <c r="AT34" s="343"/>
      <c r="AU34" s="343"/>
      <c r="AV34" s="343"/>
      <c r="AW34" s="343"/>
      <c r="AX34" s="343"/>
      <c r="AY34" s="343"/>
      <c r="AZ34" s="343"/>
      <c r="BA34" s="343"/>
      <c r="BB34" s="343"/>
      <c r="BC34" s="343"/>
      <c r="BD34" s="343"/>
      <c r="BE34" s="343"/>
      <c r="BF34" s="343"/>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05" t="s">
        <v>322</v>
      </c>
      <c r="CE34" s="606"/>
      <c r="CF34" s="606"/>
      <c r="CG34" s="606"/>
      <c r="CH34" s="606"/>
      <c r="CI34" s="606"/>
      <c r="CJ34" s="606"/>
      <c r="CK34" s="606"/>
      <c r="CL34" s="606"/>
      <c r="CM34" s="606"/>
      <c r="CN34" s="606"/>
      <c r="CO34" s="606"/>
      <c r="CP34" s="606"/>
      <c r="CQ34" s="607"/>
      <c r="CR34" s="608">
        <v>882866</v>
      </c>
      <c r="CS34" s="609"/>
      <c r="CT34" s="609"/>
      <c r="CU34" s="609"/>
      <c r="CV34" s="609"/>
      <c r="CW34" s="609"/>
      <c r="CX34" s="609"/>
      <c r="CY34" s="610"/>
      <c r="CZ34" s="613">
        <v>22.6</v>
      </c>
      <c r="DA34" s="637"/>
      <c r="DB34" s="637"/>
      <c r="DC34" s="643"/>
      <c r="DD34" s="617">
        <v>789495</v>
      </c>
      <c r="DE34" s="609"/>
      <c r="DF34" s="609"/>
      <c r="DG34" s="609"/>
      <c r="DH34" s="609"/>
      <c r="DI34" s="609"/>
      <c r="DJ34" s="609"/>
      <c r="DK34" s="610"/>
      <c r="DL34" s="617">
        <v>349763</v>
      </c>
      <c r="DM34" s="609"/>
      <c r="DN34" s="609"/>
      <c r="DO34" s="609"/>
      <c r="DP34" s="609"/>
      <c r="DQ34" s="609"/>
      <c r="DR34" s="609"/>
      <c r="DS34" s="609"/>
      <c r="DT34" s="609"/>
      <c r="DU34" s="609"/>
      <c r="DV34" s="610"/>
      <c r="DW34" s="613">
        <v>16.600000000000001</v>
      </c>
      <c r="DX34" s="637"/>
      <c r="DY34" s="637"/>
      <c r="DZ34" s="637"/>
      <c r="EA34" s="637"/>
      <c r="EB34" s="637"/>
      <c r="EC34" s="638"/>
    </row>
    <row r="35" spans="2:133" ht="11.25" customHeight="1" x14ac:dyDescent="0.15">
      <c r="B35" s="605" t="s">
        <v>323</v>
      </c>
      <c r="C35" s="606"/>
      <c r="D35" s="606"/>
      <c r="E35" s="606"/>
      <c r="F35" s="606"/>
      <c r="G35" s="606"/>
      <c r="H35" s="606"/>
      <c r="I35" s="606"/>
      <c r="J35" s="606"/>
      <c r="K35" s="606"/>
      <c r="L35" s="606"/>
      <c r="M35" s="606"/>
      <c r="N35" s="606"/>
      <c r="O35" s="606"/>
      <c r="P35" s="606"/>
      <c r="Q35" s="607"/>
      <c r="R35" s="608">
        <v>14340</v>
      </c>
      <c r="S35" s="609"/>
      <c r="T35" s="609"/>
      <c r="U35" s="609"/>
      <c r="V35" s="609"/>
      <c r="W35" s="609"/>
      <c r="X35" s="609"/>
      <c r="Y35" s="610"/>
      <c r="Z35" s="611">
        <v>0.4</v>
      </c>
      <c r="AA35" s="611"/>
      <c r="AB35" s="611"/>
      <c r="AC35" s="611"/>
      <c r="AD35" s="612">
        <v>4785</v>
      </c>
      <c r="AE35" s="612"/>
      <c r="AF35" s="612"/>
      <c r="AG35" s="612"/>
      <c r="AH35" s="612"/>
      <c r="AI35" s="612"/>
      <c r="AJ35" s="612"/>
      <c r="AK35" s="612"/>
      <c r="AL35" s="613">
        <v>0.2</v>
      </c>
      <c r="AM35" s="614"/>
      <c r="AN35" s="614"/>
      <c r="AO35" s="615"/>
      <c r="AP35" s="210"/>
      <c r="AQ35" s="590" t="s">
        <v>324</v>
      </c>
      <c r="AR35" s="591"/>
      <c r="AS35" s="591"/>
      <c r="AT35" s="591"/>
      <c r="AU35" s="591"/>
      <c r="AV35" s="591"/>
      <c r="AW35" s="591"/>
      <c r="AX35" s="591"/>
      <c r="AY35" s="591"/>
      <c r="AZ35" s="591"/>
      <c r="BA35" s="591"/>
      <c r="BB35" s="591"/>
      <c r="BC35" s="591"/>
      <c r="BD35" s="591"/>
      <c r="BE35" s="591"/>
      <c r="BF35" s="592"/>
      <c r="BG35" s="590" t="s">
        <v>325</v>
      </c>
      <c r="BH35" s="591"/>
      <c r="BI35" s="591"/>
      <c r="BJ35" s="591"/>
      <c r="BK35" s="591"/>
      <c r="BL35" s="591"/>
      <c r="BM35" s="591"/>
      <c r="BN35" s="591"/>
      <c r="BO35" s="591"/>
      <c r="BP35" s="591"/>
      <c r="BQ35" s="591"/>
      <c r="BR35" s="591"/>
      <c r="BS35" s="591"/>
      <c r="BT35" s="591"/>
      <c r="BU35" s="591"/>
      <c r="BV35" s="591"/>
      <c r="BW35" s="591"/>
      <c r="BX35" s="591"/>
      <c r="BY35" s="591"/>
      <c r="BZ35" s="591"/>
      <c r="CA35" s="591"/>
      <c r="CB35" s="592"/>
      <c r="CD35" s="605" t="s">
        <v>326</v>
      </c>
      <c r="CE35" s="606"/>
      <c r="CF35" s="606"/>
      <c r="CG35" s="606"/>
      <c r="CH35" s="606"/>
      <c r="CI35" s="606"/>
      <c r="CJ35" s="606"/>
      <c r="CK35" s="606"/>
      <c r="CL35" s="606"/>
      <c r="CM35" s="606"/>
      <c r="CN35" s="606"/>
      <c r="CO35" s="606"/>
      <c r="CP35" s="606"/>
      <c r="CQ35" s="607"/>
      <c r="CR35" s="608">
        <v>67730</v>
      </c>
      <c r="CS35" s="635"/>
      <c r="CT35" s="635"/>
      <c r="CU35" s="635"/>
      <c r="CV35" s="635"/>
      <c r="CW35" s="635"/>
      <c r="CX35" s="635"/>
      <c r="CY35" s="636"/>
      <c r="CZ35" s="613">
        <v>1.7</v>
      </c>
      <c r="DA35" s="637"/>
      <c r="DB35" s="637"/>
      <c r="DC35" s="643"/>
      <c r="DD35" s="617">
        <v>59388</v>
      </c>
      <c r="DE35" s="635"/>
      <c r="DF35" s="635"/>
      <c r="DG35" s="635"/>
      <c r="DH35" s="635"/>
      <c r="DI35" s="635"/>
      <c r="DJ35" s="635"/>
      <c r="DK35" s="636"/>
      <c r="DL35" s="617">
        <v>56459</v>
      </c>
      <c r="DM35" s="635"/>
      <c r="DN35" s="635"/>
      <c r="DO35" s="635"/>
      <c r="DP35" s="635"/>
      <c r="DQ35" s="635"/>
      <c r="DR35" s="635"/>
      <c r="DS35" s="635"/>
      <c r="DT35" s="635"/>
      <c r="DU35" s="635"/>
      <c r="DV35" s="636"/>
      <c r="DW35" s="613">
        <v>2.7</v>
      </c>
      <c r="DX35" s="637"/>
      <c r="DY35" s="637"/>
      <c r="DZ35" s="637"/>
      <c r="EA35" s="637"/>
      <c r="EB35" s="637"/>
      <c r="EC35" s="638"/>
    </row>
    <row r="36" spans="2:133" ht="11.25" customHeight="1" x14ac:dyDescent="0.15">
      <c r="B36" s="605" t="s">
        <v>327</v>
      </c>
      <c r="C36" s="606"/>
      <c r="D36" s="606"/>
      <c r="E36" s="606"/>
      <c r="F36" s="606"/>
      <c r="G36" s="606"/>
      <c r="H36" s="606"/>
      <c r="I36" s="606"/>
      <c r="J36" s="606"/>
      <c r="K36" s="606"/>
      <c r="L36" s="606"/>
      <c r="M36" s="606"/>
      <c r="N36" s="606"/>
      <c r="O36" s="606"/>
      <c r="P36" s="606"/>
      <c r="Q36" s="607"/>
      <c r="R36" s="608">
        <v>767440</v>
      </c>
      <c r="S36" s="609"/>
      <c r="T36" s="609"/>
      <c r="U36" s="609"/>
      <c r="V36" s="609"/>
      <c r="W36" s="609"/>
      <c r="X36" s="609"/>
      <c r="Y36" s="610"/>
      <c r="Z36" s="611">
        <v>19.3</v>
      </c>
      <c r="AA36" s="611"/>
      <c r="AB36" s="611"/>
      <c r="AC36" s="611"/>
      <c r="AD36" s="612" t="s">
        <v>130</v>
      </c>
      <c r="AE36" s="612"/>
      <c r="AF36" s="612"/>
      <c r="AG36" s="612"/>
      <c r="AH36" s="612"/>
      <c r="AI36" s="612"/>
      <c r="AJ36" s="612"/>
      <c r="AK36" s="612"/>
      <c r="AL36" s="613" t="s">
        <v>130</v>
      </c>
      <c r="AM36" s="614"/>
      <c r="AN36" s="614"/>
      <c r="AO36" s="615"/>
      <c r="AP36" s="210"/>
      <c r="AQ36" s="670" t="s">
        <v>328</v>
      </c>
      <c r="AR36" s="671"/>
      <c r="AS36" s="671"/>
      <c r="AT36" s="671"/>
      <c r="AU36" s="671"/>
      <c r="AV36" s="671"/>
      <c r="AW36" s="671"/>
      <c r="AX36" s="671"/>
      <c r="AY36" s="672"/>
      <c r="AZ36" s="597">
        <v>207588</v>
      </c>
      <c r="BA36" s="598"/>
      <c r="BB36" s="598"/>
      <c r="BC36" s="598"/>
      <c r="BD36" s="598"/>
      <c r="BE36" s="598"/>
      <c r="BF36" s="673"/>
      <c r="BG36" s="594" t="s">
        <v>329</v>
      </c>
      <c r="BH36" s="595"/>
      <c r="BI36" s="595"/>
      <c r="BJ36" s="595"/>
      <c r="BK36" s="595"/>
      <c r="BL36" s="595"/>
      <c r="BM36" s="595"/>
      <c r="BN36" s="595"/>
      <c r="BO36" s="595"/>
      <c r="BP36" s="595"/>
      <c r="BQ36" s="595"/>
      <c r="BR36" s="595"/>
      <c r="BS36" s="595"/>
      <c r="BT36" s="595"/>
      <c r="BU36" s="596"/>
      <c r="BV36" s="597">
        <v>40263</v>
      </c>
      <c r="BW36" s="598"/>
      <c r="BX36" s="598"/>
      <c r="BY36" s="598"/>
      <c r="BZ36" s="598"/>
      <c r="CA36" s="598"/>
      <c r="CB36" s="673"/>
      <c r="CD36" s="605" t="s">
        <v>330</v>
      </c>
      <c r="CE36" s="606"/>
      <c r="CF36" s="606"/>
      <c r="CG36" s="606"/>
      <c r="CH36" s="606"/>
      <c r="CI36" s="606"/>
      <c r="CJ36" s="606"/>
      <c r="CK36" s="606"/>
      <c r="CL36" s="606"/>
      <c r="CM36" s="606"/>
      <c r="CN36" s="606"/>
      <c r="CO36" s="606"/>
      <c r="CP36" s="606"/>
      <c r="CQ36" s="607"/>
      <c r="CR36" s="608">
        <v>780709</v>
      </c>
      <c r="CS36" s="609"/>
      <c r="CT36" s="609"/>
      <c r="CU36" s="609"/>
      <c r="CV36" s="609"/>
      <c r="CW36" s="609"/>
      <c r="CX36" s="609"/>
      <c r="CY36" s="610"/>
      <c r="CZ36" s="613">
        <v>20</v>
      </c>
      <c r="DA36" s="637"/>
      <c r="DB36" s="637"/>
      <c r="DC36" s="643"/>
      <c r="DD36" s="617">
        <v>644829</v>
      </c>
      <c r="DE36" s="609"/>
      <c r="DF36" s="609"/>
      <c r="DG36" s="609"/>
      <c r="DH36" s="609"/>
      <c r="DI36" s="609"/>
      <c r="DJ36" s="609"/>
      <c r="DK36" s="610"/>
      <c r="DL36" s="617">
        <v>415879</v>
      </c>
      <c r="DM36" s="609"/>
      <c r="DN36" s="609"/>
      <c r="DO36" s="609"/>
      <c r="DP36" s="609"/>
      <c r="DQ36" s="609"/>
      <c r="DR36" s="609"/>
      <c r="DS36" s="609"/>
      <c r="DT36" s="609"/>
      <c r="DU36" s="609"/>
      <c r="DV36" s="610"/>
      <c r="DW36" s="613">
        <v>19.8</v>
      </c>
      <c r="DX36" s="637"/>
      <c r="DY36" s="637"/>
      <c r="DZ36" s="637"/>
      <c r="EA36" s="637"/>
      <c r="EB36" s="637"/>
      <c r="EC36" s="638"/>
    </row>
    <row r="37" spans="2:133" ht="11.25" customHeight="1" x14ac:dyDescent="0.15">
      <c r="B37" s="605" t="s">
        <v>331</v>
      </c>
      <c r="C37" s="606"/>
      <c r="D37" s="606"/>
      <c r="E37" s="606"/>
      <c r="F37" s="606"/>
      <c r="G37" s="606"/>
      <c r="H37" s="606"/>
      <c r="I37" s="606"/>
      <c r="J37" s="606"/>
      <c r="K37" s="606"/>
      <c r="L37" s="606"/>
      <c r="M37" s="606"/>
      <c r="N37" s="606"/>
      <c r="O37" s="606"/>
      <c r="P37" s="606"/>
      <c r="Q37" s="607"/>
      <c r="R37" s="608">
        <v>42859</v>
      </c>
      <c r="S37" s="609"/>
      <c r="T37" s="609"/>
      <c r="U37" s="609"/>
      <c r="V37" s="609"/>
      <c r="W37" s="609"/>
      <c r="X37" s="609"/>
      <c r="Y37" s="610"/>
      <c r="Z37" s="611">
        <v>1.1000000000000001</v>
      </c>
      <c r="AA37" s="611"/>
      <c r="AB37" s="611"/>
      <c r="AC37" s="611"/>
      <c r="AD37" s="612" t="s">
        <v>130</v>
      </c>
      <c r="AE37" s="612"/>
      <c r="AF37" s="612"/>
      <c r="AG37" s="612"/>
      <c r="AH37" s="612"/>
      <c r="AI37" s="612"/>
      <c r="AJ37" s="612"/>
      <c r="AK37" s="612"/>
      <c r="AL37" s="613" t="s">
        <v>130</v>
      </c>
      <c r="AM37" s="614"/>
      <c r="AN37" s="614"/>
      <c r="AO37" s="615"/>
      <c r="AQ37" s="674" t="s">
        <v>332</v>
      </c>
      <c r="AR37" s="675"/>
      <c r="AS37" s="675"/>
      <c r="AT37" s="675"/>
      <c r="AU37" s="675"/>
      <c r="AV37" s="675"/>
      <c r="AW37" s="675"/>
      <c r="AX37" s="675"/>
      <c r="AY37" s="676"/>
      <c r="AZ37" s="608" t="s">
        <v>130</v>
      </c>
      <c r="BA37" s="609"/>
      <c r="BB37" s="609"/>
      <c r="BC37" s="609"/>
      <c r="BD37" s="635"/>
      <c r="BE37" s="635"/>
      <c r="BF37" s="654"/>
      <c r="BG37" s="605" t="s">
        <v>333</v>
      </c>
      <c r="BH37" s="606"/>
      <c r="BI37" s="606"/>
      <c r="BJ37" s="606"/>
      <c r="BK37" s="606"/>
      <c r="BL37" s="606"/>
      <c r="BM37" s="606"/>
      <c r="BN37" s="606"/>
      <c r="BO37" s="606"/>
      <c r="BP37" s="606"/>
      <c r="BQ37" s="606"/>
      <c r="BR37" s="606"/>
      <c r="BS37" s="606"/>
      <c r="BT37" s="606"/>
      <c r="BU37" s="607"/>
      <c r="BV37" s="608">
        <v>38066</v>
      </c>
      <c r="BW37" s="609"/>
      <c r="BX37" s="609"/>
      <c r="BY37" s="609"/>
      <c r="BZ37" s="609"/>
      <c r="CA37" s="609"/>
      <c r="CB37" s="618"/>
      <c r="CD37" s="605" t="s">
        <v>334</v>
      </c>
      <c r="CE37" s="606"/>
      <c r="CF37" s="606"/>
      <c r="CG37" s="606"/>
      <c r="CH37" s="606"/>
      <c r="CI37" s="606"/>
      <c r="CJ37" s="606"/>
      <c r="CK37" s="606"/>
      <c r="CL37" s="606"/>
      <c r="CM37" s="606"/>
      <c r="CN37" s="606"/>
      <c r="CO37" s="606"/>
      <c r="CP37" s="606"/>
      <c r="CQ37" s="607"/>
      <c r="CR37" s="608">
        <v>329611</v>
      </c>
      <c r="CS37" s="635"/>
      <c r="CT37" s="635"/>
      <c r="CU37" s="635"/>
      <c r="CV37" s="635"/>
      <c r="CW37" s="635"/>
      <c r="CX37" s="635"/>
      <c r="CY37" s="636"/>
      <c r="CZ37" s="613">
        <v>8.4</v>
      </c>
      <c r="DA37" s="637"/>
      <c r="DB37" s="637"/>
      <c r="DC37" s="643"/>
      <c r="DD37" s="617">
        <v>328418</v>
      </c>
      <c r="DE37" s="635"/>
      <c r="DF37" s="635"/>
      <c r="DG37" s="635"/>
      <c r="DH37" s="635"/>
      <c r="DI37" s="635"/>
      <c r="DJ37" s="635"/>
      <c r="DK37" s="636"/>
      <c r="DL37" s="617">
        <v>328418</v>
      </c>
      <c r="DM37" s="635"/>
      <c r="DN37" s="635"/>
      <c r="DO37" s="635"/>
      <c r="DP37" s="635"/>
      <c r="DQ37" s="635"/>
      <c r="DR37" s="635"/>
      <c r="DS37" s="635"/>
      <c r="DT37" s="635"/>
      <c r="DU37" s="635"/>
      <c r="DV37" s="636"/>
      <c r="DW37" s="613">
        <v>15.6</v>
      </c>
      <c r="DX37" s="637"/>
      <c r="DY37" s="637"/>
      <c r="DZ37" s="637"/>
      <c r="EA37" s="637"/>
      <c r="EB37" s="637"/>
      <c r="EC37" s="638"/>
    </row>
    <row r="38" spans="2:133" ht="11.25" customHeight="1" x14ac:dyDescent="0.15">
      <c r="B38" s="605" t="s">
        <v>335</v>
      </c>
      <c r="C38" s="606"/>
      <c r="D38" s="606"/>
      <c r="E38" s="606"/>
      <c r="F38" s="606"/>
      <c r="G38" s="606"/>
      <c r="H38" s="606"/>
      <c r="I38" s="606"/>
      <c r="J38" s="606"/>
      <c r="K38" s="606"/>
      <c r="L38" s="606"/>
      <c r="M38" s="606"/>
      <c r="N38" s="606"/>
      <c r="O38" s="606"/>
      <c r="P38" s="606"/>
      <c r="Q38" s="607"/>
      <c r="R38" s="608">
        <v>2333</v>
      </c>
      <c r="S38" s="609"/>
      <c r="T38" s="609"/>
      <c r="U38" s="609"/>
      <c r="V38" s="609"/>
      <c r="W38" s="609"/>
      <c r="X38" s="609"/>
      <c r="Y38" s="610"/>
      <c r="Z38" s="611">
        <v>0.1</v>
      </c>
      <c r="AA38" s="611"/>
      <c r="AB38" s="611"/>
      <c r="AC38" s="611"/>
      <c r="AD38" s="612" t="s">
        <v>130</v>
      </c>
      <c r="AE38" s="612"/>
      <c r="AF38" s="612"/>
      <c r="AG38" s="612"/>
      <c r="AH38" s="612"/>
      <c r="AI38" s="612"/>
      <c r="AJ38" s="612"/>
      <c r="AK38" s="612"/>
      <c r="AL38" s="613" t="s">
        <v>130</v>
      </c>
      <c r="AM38" s="614"/>
      <c r="AN38" s="614"/>
      <c r="AO38" s="615"/>
      <c r="AQ38" s="674" t="s">
        <v>336</v>
      </c>
      <c r="AR38" s="675"/>
      <c r="AS38" s="675"/>
      <c r="AT38" s="675"/>
      <c r="AU38" s="675"/>
      <c r="AV38" s="675"/>
      <c r="AW38" s="675"/>
      <c r="AX38" s="675"/>
      <c r="AY38" s="676"/>
      <c r="AZ38" s="608" t="s">
        <v>130</v>
      </c>
      <c r="BA38" s="609"/>
      <c r="BB38" s="609"/>
      <c r="BC38" s="609"/>
      <c r="BD38" s="635"/>
      <c r="BE38" s="635"/>
      <c r="BF38" s="654"/>
      <c r="BG38" s="605" t="s">
        <v>337</v>
      </c>
      <c r="BH38" s="606"/>
      <c r="BI38" s="606"/>
      <c r="BJ38" s="606"/>
      <c r="BK38" s="606"/>
      <c r="BL38" s="606"/>
      <c r="BM38" s="606"/>
      <c r="BN38" s="606"/>
      <c r="BO38" s="606"/>
      <c r="BP38" s="606"/>
      <c r="BQ38" s="606"/>
      <c r="BR38" s="606"/>
      <c r="BS38" s="606"/>
      <c r="BT38" s="606"/>
      <c r="BU38" s="607"/>
      <c r="BV38" s="608">
        <v>755</v>
      </c>
      <c r="BW38" s="609"/>
      <c r="BX38" s="609"/>
      <c r="BY38" s="609"/>
      <c r="BZ38" s="609"/>
      <c r="CA38" s="609"/>
      <c r="CB38" s="618"/>
      <c r="CD38" s="605" t="s">
        <v>338</v>
      </c>
      <c r="CE38" s="606"/>
      <c r="CF38" s="606"/>
      <c r="CG38" s="606"/>
      <c r="CH38" s="606"/>
      <c r="CI38" s="606"/>
      <c r="CJ38" s="606"/>
      <c r="CK38" s="606"/>
      <c r="CL38" s="606"/>
      <c r="CM38" s="606"/>
      <c r="CN38" s="606"/>
      <c r="CO38" s="606"/>
      <c r="CP38" s="606"/>
      <c r="CQ38" s="607"/>
      <c r="CR38" s="608">
        <v>207588</v>
      </c>
      <c r="CS38" s="609"/>
      <c r="CT38" s="609"/>
      <c r="CU38" s="609"/>
      <c r="CV38" s="609"/>
      <c r="CW38" s="609"/>
      <c r="CX38" s="609"/>
      <c r="CY38" s="610"/>
      <c r="CZ38" s="613">
        <v>5.3</v>
      </c>
      <c r="DA38" s="637"/>
      <c r="DB38" s="637"/>
      <c r="DC38" s="643"/>
      <c r="DD38" s="617">
        <v>153523</v>
      </c>
      <c r="DE38" s="609"/>
      <c r="DF38" s="609"/>
      <c r="DG38" s="609"/>
      <c r="DH38" s="609"/>
      <c r="DI38" s="609"/>
      <c r="DJ38" s="609"/>
      <c r="DK38" s="610"/>
      <c r="DL38" s="617">
        <v>139075</v>
      </c>
      <c r="DM38" s="609"/>
      <c r="DN38" s="609"/>
      <c r="DO38" s="609"/>
      <c r="DP38" s="609"/>
      <c r="DQ38" s="609"/>
      <c r="DR38" s="609"/>
      <c r="DS38" s="609"/>
      <c r="DT38" s="609"/>
      <c r="DU38" s="609"/>
      <c r="DV38" s="610"/>
      <c r="DW38" s="613">
        <v>6.6</v>
      </c>
      <c r="DX38" s="637"/>
      <c r="DY38" s="637"/>
      <c r="DZ38" s="637"/>
      <c r="EA38" s="637"/>
      <c r="EB38" s="637"/>
      <c r="EC38" s="638"/>
    </row>
    <row r="39" spans="2:133" ht="11.25" customHeight="1" x14ac:dyDescent="0.15">
      <c r="B39" s="605" t="s">
        <v>339</v>
      </c>
      <c r="C39" s="606"/>
      <c r="D39" s="606"/>
      <c r="E39" s="606"/>
      <c r="F39" s="606"/>
      <c r="G39" s="606"/>
      <c r="H39" s="606"/>
      <c r="I39" s="606"/>
      <c r="J39" s="606"/>
      <c r="K39" s="606"/>
      <c r="L39" s="606"/>
      <c r="M39" s="606"/>
      <c r="N39" s="606"/>
      <c r="O39" s="606"/>
      <c r="P39" s="606"/>
      <c r="Q39" s="607"/>
      <c r="R39" s="608">
        <v>38232</v>
      </c>
      <c r="S39" s="609"/>
      <c r="T39" s="609"/>
      <c r="U39" s="609"/>
      <c r="V39" s="609"/>
      <c r="W39" s="609"/>
      <c r="X39" s="609"/>
      <c r="Y39" s="610"/>
      <c r="Z39" s="611">
        <v>1</v>
      </c>
      <c r="AA39" s="611"/>
      <c r="AB39" s="611"/>
      <c r="AC39" s="611"/>
      <c r="AD39" s="612">
        <v>369</v>
      </c>
      <c r="AE39" s="612"/>
      <c r="AF39" s="612"/>
      <c r="AG39" s="612"/>
      <c r="AH39" s="612"/>
      <c r="AI39" s="612"/>
      <c r="AJ39" s="612"/>
      <c r="AK39" s="612"/>
      <c r="AL39" s="613">
        <v>0</v>
      </c>
      <c r="AM39" s="614"/>
      <c r="AN39" s="614"/>
      <c r="AO39" s="615"/>
      <c r="AQ39" s="674" t="s">
        <v>340</v>
      </c>
      <c r="AR39" s="675"/>
      <c r="AS39" s="675"/>
      <c r="AT39" s="675"/>
      <c r="AU39" s="675"/>
      <c r="AV39" s="675"/>
      <c r="AW39" s="675"/>
      <c r="AX39" s="675"/>
      <c r="AY39" s="676"/>
      <c r="AZ39" s="608" t="s">
        <v>130</v>
      </c>
      <c r="BA39" s="609"/>
      <c r="BB39" s="609"/>
      <c r="BC39" s="609"/>
      <c r="BD39" s="635"/>
      <c r="BE39" s="635"/>
      <c r="BF39" s="654"/>
      <c r="BG39" s="605" t="s">
        <v>341</v>
      </c>
      <c r="BH39" s="606"/>
      <c r="BI39" s="606"/>
      <c r="BJ39" s="606"/>
      <c r="BK39" s="606"/>
      <c r="BL39" s="606"/>
      <c r="BM39" s="606"/>
      <c r="BN39" s="606"/>
      <c r="BO39" s="606"/>
      <c r="BP39" s="606"/>
      <c r="BQ39" s="606"/>
      <c r="BR39" s="606"/>
      <c r="BS39" s="606"/>
      <c r="BT39" s="606"/>
      <c r="BU39" s="607"/>
      <c r="BV39" s="608">
        <v>1422</v>
      </c>
      <c r="BW39" s="609"/>
      <c r="BX39" s="609"/>
      <c r="BY39" s="609"/>
      <c r="BZ39" s="609"/>
      <c r="CA39" s="609"/>
      <c r="CB39" s="618"/>
      <c r="CD39" s="605" t="s">
        <v>342</v>
      </c>
      <c r="CE39" s="606"/>
      <c r="CF39" s="606"/>
      <c r="CG39" s="606"/>
      <c r="CH39" s="606"/>
      <c r="CI39" s="606"/>
      <c r="CJ39" s="606"/>
      <c r="CK39" s="606"/>
      <c r="CL39" s="606"/>
      <c r="CM39" s="606"/>
      <c r="CN39" s="606"/>
      <c r="CO39" s="606"/>
      <c r="CP39" s="606"/>
      <c r="CQ39" s="607"/>
      <c r="CR39" s="608">
        <v>199690</v>
      </c>
      <c r="CS39" s="635"/>
      <c r="CT39" s="635"/>
      <c r="CU39" s="635"/>
      <c r="CV39" s="635"/>
      <c r="CW39" s="635"/>
      <c r="CX39" s="635"/>
      <c r="CY39" s="636"/>
      <c r="CZ39" s="613">
        <v>5.0999999999999996</v>
      </c>
      <c r="DA39" s="637"/>
      <c r="DB39" s="637"/>
      <c r="DC39" s="643"/>
      <c r="DD39" s="617">
        <v>176352</v>
      </c>
      <c r="DE39" s="635"/>
      <c r="DF39" s="635"/>
      <c r="DG39" s="635"/>
      <c r="DH39" s="635"/>
      <c r="DI39" s="635"/>
      <c r="DJ39" s="635"/>
      <c r="DK39" s="636"/>
      <c r="DL39" s="617" t="s">
        <v>130</v>
      </c>
      <c r="DM39" s="635"/>
      <c r="DN39" s="635"/>
      <c r="DO39" s="635"/>
      <c r="DP39" s="635"/>
      <c r="DQ39" s="635"/>
      <c r="DR39" s="635"/>
      <c r="DS39" s="635"/>
      <c r="DT39" s="635"/>
      <c r="DU39" s="635"/>
      <c r="DV39" s="636"/>
      <c r="DW39" s="613" t="s">
        <v>130</v>
      </c>
      <c r="DX39" s="637"/>
      <c r="DY39" s="637"/>
      <c r="DZ39" s="637"/>
      <c r="EA39" s="637"/>
      <c r="EB39" s="637"/>
      <c r="EC39" s="638"/>
    </row>
    <row r="40" spans="2:133" ht="11.25" customHeight="1" x14ac:dyDescent="0.15">
      <c r="B40" s="605" t="s">
        <v>343</v>
      </c>
      <c r="C40" s="606"/>
      <c r="D40" s="606"/>
      <c r="E40" s="606"/>
      <c r="F40" s="606"/>
      <c r="G40" s="606"/>
      <c r="H40" s="606"/>
      <c r="I40" s="606"/>
      <c r="J40" s="606"/>
      <c r="K40" s="606"/>
      <c r="L40" s="606"/>
      <c r="M40" s="606"/>
      <c r="N40" s="606"/>
      <c r="O40" s="606"/>
      <c r="P40" s="606"/>
      <c r="Q40" s="607"/>
      <c r="R40" s="608">
        <v>280063</v>
      </c>
      <c r="S40" s="609"/>
      <c r="T40" s="609"/>
      <c r="U40" s="609"/>
      <c r="V40" s="609"/>
      <c r="W40" s="609"/>
      <c r="X40" s="609"/>
      <c r="Y40" s="610"/>
      <c r="Z40" s="611">
        <v>7</v>
      </c>
      <c r="AA40" s="611"/>
      <c r="AB40" s="611"/>
      <c r="AC40" s="611"/>
      <c r="AD40" s="612" t="s">
        <v>130</v>
      </c>
      <c r="AE40" s="612"/>
      <c r="AF40" s="612"/>
      <c r="AG40" s="612"/>
      <c r="AH40" s="612"/>
      <c r="AI40" s="612"/>
      <c r="AJ40" s="612"/>
      <c r="AK40" s="612"/>
      <c r="AL40" s="613" t="s">
        <v>130</v>
      </c>
      <c r="AM40" s="614"/>
      <c r="AN40" s="614"/>
      <c r="AO40" s="615"/>
      <c r="AQ40" s="674" t="s">
        <v>344</v>
      </c>
      <c r="AR40" s="675"/>
      <c r="AS40" s="675"/>
      <c r="AT40" s="675"/>
      <c r="AU40" s="675"/>
      <c r="AV40" s="675"/>
      <c r="AW40" s="675"/>
      <c r="AX40" s="675"/>
      <c r="AY40" s="676"/>
      <c r="AZ40" s="608" t="s">
        <v>130</v>
      </c>
      <c r="BA40" s="609"/>
      <c r="BB40" s="609"/>
      <c r="BC40" s="609"/>
      <c r="BD40" s="635"/>
      <c r="BE40" s="635"/>
      <c r="BF40" s="654"/>
      <c r="BG40" s="658" t="s">
        <v>345</v>
      </c>
      <c r="BH40" s="659"/>
      <c r="BI40" s="659"/>
      <c r="BJ40" s="659"/>
      <c r="BK40" s="659"/>
      <c r="BL40" s="346"/>
      <c r="BM40" s="606" t="s">
        <v>346</v>
      </c>
      <c r="BN40" s="606"/>
      <c r="BO40" s="606"/>
      <c r="BP40" s="606"/>
      <c r="BQ40" s="606"/>
      <c r="BR40" s="606"/>
      <c r="BS40" s="606"/>
      <c r="BT40" s="606"/>
      <c r="BU40" s="607"/>
      <c r="BV40" s="608">
        <v>126</v>
      </c>
      <c r="BW40" s="609"/>
      <c r="BX40" s="609"/>
      <c r="BY40" s="609"/>
      <c r="BZ40" s="609"/>
      <c r="CA40" s="609"/>
      <c r="CB40" s="618"/>
      <c r="CD40" s="605" t="s">
        <v>347</v>
      </c>
      <c r="CE40" s="606"/>
      <c r="CF40" s="606"/>
      <c r="CG40" s="606"/>
      <c r="CH40" s="606"/>
      <c r="CI40" s="606"/>
      <c r="CJ40" s="606"/>
      <c r="CK40" s="606"/>
      <c r="CL40" s="606"/>
      <c r="CM40" s="606"/>
      <c r="CN40" s="606"/>
      <c r="CO40" s="606"/>
      <c r="CP40" s="606"/>
      <c r="CQ40" s="607"/>
      <c r="CR40" s="608">
        <v>12040</v>
      </c>
      <c r="CS40" s="609"/>
      <c r="CT40" s="609"/>
      <c r="CU40" s="609"/>
      <c r="CV40" s="609"/>
      <c r="CW40" s="609"/>
      <c r="CX40" s="609"/>
      <c r="CY40" s="610"/>
      <c r="CZ40" s="613">
        <v>0.3</v>
      </c>
      <c r="DA40" s="637"/>
      <c r="DB40" s="637"/>
      <c r="DC40" s="643"/>
      <c r="DD40" s="617">
        <v>535</v>
      </c>
      <c r="DE40" s="609"/>
      <c r="DF40" s="609"/>
      <c r="DG40" s="609"/>
      <c r="DH40" s="609"/>
      <c r="DI40" s="609"/>
      <c r="DJ40" s="609"/>
      <c r="DK40" s="610"/>
      <c r="DL40" s="617" t="s">
        <v>130</v>
      </c>
      <c r="DM40" s="609"/>
      <c r="DN40" s="609"/>
      <c r="DO40" s="609"/>
      <c r="DP40" s="609"/>
      <c r="DQ40" s="609"/>
      <c r="DR40" s="609"/>
      <c r="DS40" s="609"/>
      <c r="DT40" s="609"/>
      <c r="DU40" s="609"/>
      <c r="DV40" s="610"/>
      <c r="DW40" s="613" t="s">
        <v>130</v>
      </c>
      <c r="DX40" s="637"/>
      <c r="DY40" s="637"/>
      <c r="DZ40" s="637"/>
      <c r="EA40" s="637"/>
      <c r="EB40" s="637"/>
      <c r="EC40" s="638"/>
    </row>
    <row r="41" spans="2:133" ht="11.25" customHeight="1" x14ac:dyDescent="0.15">
      <c r="B41" s="605" t="s">
        <v>348</v>
      </c>
      <c r="C41" s="606"/>
      <c r="D41" s="606"/>
      <c r="E41" s="606"/>
      <c r="F41" s="606"/>
      <c r="G41" s="606"/>
      <c r="H41" s="606"/>
      <c r="I41" s="606"/>
      <c r="J41" s="606"/>
      <c r="K41" s="606"/>
      <c r="L41" s="606"/>
      <c r="M41" s="606"/>
      <c r="N41" s="606"/>
      <c r="O41" s="606"/>
      <c r="P41" s="606"/>
      <c r="Q41" s="607"/>
      <c r="R41" s="608" t="s">
        <v>130</v>
      </c>
      <c r="S41" s="609"/>
      <c r="T41" s="609"/>
      <c r="U41" s="609"/>
      <c r="V41" s="609"/>
      <c r="W41" s="609"/>
      <c r="X41" s="609"/>
      <c r="Y41" s="610"/>
      <c r="Z41" s="611" t="s">
        <v>130</v>
      </c>
      <c r="AA41" s="611"/>
      <c r="AB41" s="611"/>
      <c r="AC41" s="611"/>
      <c r="AD41" s="612" t="s">
        <v>130</v>
      </c>
      <c r="AE41" s="612"/>
      <c r="AF41" s="612"/>
      <c r="AG41" s="612"/>
      <c r="AH41" s="612"/>
      <c r="AI41" s="612"/>
      <c r="AJ41" s="612"/>
      <c r="AK41" s="612"/>
      <c r="AL41" s="613" t="s">
        <v>130</v>
      </c>
      <c r="AM41" s="614"/>
      <c r="AN41" s="614"/>
      <c r="AO41" s="615"/>
      <c r="AQ41" s="674" t="s">
        <v>349</v>
      </c>
      <c r="AR41" s="675"/>
      <c r="AS41" s="675"/>
      <c r="AT41" s="675"/>
      <c r="AU41" s="675"/>
      <c r="AV41" s="675"/>
      <c r="AW41" s="675"/>
      <c r="AX41" s="675"/>
      <c r="AY41" s="676"/>
      <c r="AZ41" s="608">
        <v>57231</v>
      </c>
      <c r="BA41" s="609"/>
      <c r="BB41" s="609"/>
      <c r="BC41" s="609"/>
      <c r="BD41" s="635"/>
      <c r="BE41" s="635"/>
      <c r="BF41" s="654"/>
      <c r="BG41" s="658"/>
      <c r="BH41" s="659"/>
      <c r="BI41" s="659"/>
      <c r="BJ41" s="659"/>
      <c r="BK41" s="659"/>
      <c r="BL41" s="346"/>
      <c r="BM41" s="606" t="s">
        <v>350</v>
      </c>
      <c r="BN41" s="606"/>
      <c r="BO41" s="606"/>
      <c r="BP41" s="606"/>
      <c r="BQ41" s="606"/>
      <c r="BR41" s="606"/>
      <c r="BS41" s="606"/>
      <c r="BT41" s="606"/>
      <c r="BU41" s="607"/>
      <c r="BV41" s="608" t="s">
        <v>130</v>
      </c>
      <c r="BW41" s="609"/>
      <c r="BX41" s="609"/>
      <c r="BY41" s="609"/>
      <c r="BZ41" s="609"/>
      <c r="CA41" s="609"/>
      <c r="CB41" s="618"/>
      <c r="CD41" s="605" t="s">
        <v>351</v>
      </c>
      <c r="CE41" s="606"/>
      <c r="CF41" s="606"/>
      <c r="CG41" s="606"/>
      <c r="CH41" s="606"/>
      <c r="CI41" s="606"/>
      <c r="CJ41" s="606"/>
      <c r="CK41" s="606"/>
      <c r="CL41" s="606"/>
      <c r="CM41" s="606"/>
      <c r="CN41" s="606"/>
      <c r="CO41" s="606"/>
      <c r="CP41" s="606"/>
      <c r="CQ41" s="607"/>
      <c r="CR41" s="608" t="s">
        <v>130</v>
      </c>
      <c r="CS41" s="635"/>
      <c r="CT41" s="635"/>
      <c r="CU41" s="635"/>
      <c r="CV41" s="635"/>
      <c r="CW41" s="635"/>
      <c r="CX41" s="635"/>
      <c r="CY41" s="636"/>
      <c r="CZ41" s="613" t="s">
        <v>130</v>
      </c>
      <c r="DA41" s="637"/>
      <c r="DB41" s="637"/>
      <c r="DC41" s="643"/>
      <c r="DD41" s="617" t="s">
        <v>130</v>
      </c>
      <c r="DE41" s="635"/>
      <c r="DF41" s="635"/>
      <c r="DG41" s="635"/>
      <c r="DH41" s="635"/>
      <c r="DI41" s="635"/>
      <c r="DJ41" s="635"/>
      <c r="DK41" s="636"/>
      <c r="DL41" s="683"/>
      <c r="DM41" s="684"/>
      <c r="DN41" s="684"/>
      <c r="DO41" s="684"/>
      <c r="DP41" s="684"/>
      <c r="DQ41" s="684"/>
      <c r="DR41" s="684"/>
      <c r="DS41" s="684"/>
      <c r="DT41" s="684"/>
      <c r="DU41" s="684"/>
      <c r="DV41" s="685"/>
      <c r="DW41" s="677"/>
      <c r="DX41" s="678"/>
      <c r="DY41" s="678"/>
      <c r="DZ41" s="678"/>
      <c r="EA41" s="678"/>
      <c r="EB41" s="678"/>
      <c r="EC41" s="679"/>
    </row>
    <row r="42" spans="2:133" ht="11.25" customHeight="1" x14ac:dyDescent="0.15">
      <c r="B42" s="605" t="s">
        <v>352</v>
      </c>
      <c r="C42" s="606"/>
      <c r="D42" s="606"/>
      <c r="E42" s="606"/>
      <c r="F42" s="606"/>
      <c r="G42" s="606"/>
      <c r="H42" s="606"/>
      <c r="I42" s="606"/>
      <c r="J42" s="606"/>
      <c r="K42" s="606"/>
      <c r="L42" s="606"/>
      <c r="M42" s="606"/>
      <c r="N42" s="606"/>
      <c r="O42" s="606"/>
      <c r="P42" s="606"/>
      <c r="Q42" s="607"/>
      <c r="R42" s="608" t="s">
        <v>130</v>
      </c>
      <c r="S42" s="609"/>
      <c r="T42" s="609"/>
      <c r="U42" s="609"/>
      <c r="V42" s="609"/>
      <c r="W42" s="609"/>
      <c r="X42" s="609"/>
      <c r="Y42" s="610"/>
      <c r="Z42" s="611" t="s">
        <v>130</v>
      </c>
      <c r="AA42" s="611"/>
      <c r="AB42" s="611"/>
      <c r="AC42" s="611"/>
      <c r="AD42" s="612" t="s">
        <v>130</v>
      </c>
      <c r="AE42" s="612"/>
      <c r="AF42" s="612"/>
      <c r="AG42" s="612"/>
      <c r="AH42" s="612"/>
      <c r="AI42" s="612"/>
      <c r="AJ42" s="612"/>
      <c r="AK42" s="612"/>
      <c r="AL42" s="613" t="s">
        <v>130</v>
      </c>
      <c r="AM42" s="614"/>
      <c r="AN42" s="614"/>
      <c r="AO42" s="615"/>
      <c r="AQ42" s="680" t="s">
        <v>353</v>
      </c>
      <c r="AR42" s="681"/>
      <c r="AS42" s="681"/>
      <c r="AT42" s="681"/>
      <c r="AU42" s="681"/>
      <c r="AV42" s="681"/>
      <c r="AW42" s="681"/>
      <c r="AX42" s="681"/>
      <c r="AY42" s="682"/>
      <c r="AZ42" s="686">
        <v>150357</v>
      </c>
      <c r="BA42" s="687"/>
      <c r="BB42" s="687"/>
      <c r="BC42" s="687"/>
      <c r="BD42" s="667"/>
      <c r="BE42" s="667"/>
      <c r="BF42" s="669"/>
      <c r="BG42" s="660"/>
      <c r="BH42" s="661"/>
      <c r="BI42" s="661"/>
      <c r="BJ42" s="661"/>
      <c r="BK42" s="661"/>
      <c r="BL42" s="347"/>
      <c r="BM42" s="627" t="s">
        <v>354</v>
      </c>
      <c r="BN42" s="627"/>
      <c r="BO42" s="627"/>
      <c r="BP42" s="627"/>
      <c r="BQ42" s="627"/>
      <c r="BR42" s="627"/>
      <c r="BS42" s="627"/>
      <c r="BT42" s="627"/>
      <c r="BU42" s="628"/>
      <c r="BV42" s="686">
        <v>347</v>
      </c>
      <c r="BW42" s="687"/>
      <c r="BX42" s="687"/>
      <c r="BY42" s="687"/>
      <c r="BZ42" s="687"/>
      <c r="CA42" s="687"/>
      <c r="CB42" s="693"/>
      <c r="CD42" s="605" t="s">
        <v>355</v>
      </c>
      <c r="CE42" s="606"/>
      <c r="CF42" s="606"/>
      <c r="CG42" s="606"/>
      <c r="CH42" s="606"/>
      <c r="CI42" s="606"/>
      <c r="CJ42" s="606"/>
      <c r="CK42" s="606"/>
      <c r="CL42" s="606"/>
      <c r="CM42" s="606"/>
      <c r="CN42" s="606"/>
      <c r="CO42" s="606"/>
      <c r="CP42" s="606"/>
      <c r="CQ42" s="607"/>
      <c r="CR42" s="608">
        <v>541858</v>
      </c>
      <c r="CS42" s="635"/>
      <c r="CT42" s="635"/>
      <c r="CU42" s="635"/>
      <c r="CV42" s="635"/>
      <c r="CW42" s="635"/>
      <c r="CX42" s="635"/>
      <c r="CY42" s="636"/>
      <c r="CZ42" s="613">
        <v>13.9</v>
      </c>
      <c r="DA42" s="637"/>
      <c r="DB42" s="637"/>
      <c r="DC42" s="643"/>
      <c r="DD42" s="617">
        <v>283175</v>
      </c>
      <c r="DE42" s="635"/>
      <c r="DF42" s="635"/>
      <c r="DG42" s="635"/>
      <c r="DH42" s="635"/>
      <c r="DI42" s="635"/>
      <c r="DJ42" s="635"/>
      <c r="DK42" s="636"/>
      <c r="DL42" s="683"/>
      <c r="DM42" s="684"/>
      <c r="DN42" s="684"/>
      <c r="DO42" s="684"/>
      <c r="DP42" s="684"/>
      <c r="DQ42" s="684"/>
      <c r="DR42" s="684"/>
      <c r="DS42" s="684"/>
      <c r="DT42" s="684"/>
      <c r="DU42" s="684"/>
      <c r="DV42" s="685"/>
      <c r="DW42" s="677"/>
      <c r="DX42" s="678"/>
      <c r="DY42" s="678"/>
      <c r="DZ42" s="678"/>
      <c r="EA42" s="678"/>
      <c r="EB42" s="678"/>
      <c r="EC42" s="679"/>
    </row>
    <row r="43" spans="2:133" ht="11.25" customHeight="1" x14ac:dyDescent="0.15">
      <c r="B43" s="605" t="s">
        <v>356</v>
      </c>
      <c r="C43" s="606"/>
      <c r="D43" s="606"/>
      <c r="E43" s="606"/>
      <c r="F43" s="606"/>
      <c r="G43" s="606"/>
      <c r="H43" s="606"/>
      <c r="I43" s="606"/>
      <c r="J43" s="606"/>
      <c r="K43" s="606"/>
      <c r="L43" s="606"/>
      <c r="M43" s="606"/>
      <c r="N43" s="606"/>
      <c r="O43" s="606"/>
      <c r="P43" s="606"/>
      <c r="Q43" s="607"/>
      <c r="R43" s="608">
        <v>75463</v>
      </c>
      <c r="S43" s="609"/>
      <c r="T43" s="609"/>
      <c r="U43" s="609"/>
      <c r="V43" s="609"/>
      <c r="W43" s="609"/>
      <c r="X43" s="609"/>
      <c r="Y43" s="610"/>
      <c r="Z43" s="611">
        <v>1.9</v>
      </c>
      <c r="AA43" s="611"/>
      <c r="AB43" s="611"/>
      <c r="AC43" s="611"/>
      <c r="AD43" s="612" t="s">
        <v>130</v>
      </c>
      <c r="AE43" s="612"/>
      <c r="AF43" s="612"/>
      <c r="AG43" s="612"/>
      <c r="AH43" s="612"/>
      <c r="AI43" s="612"/>
      <c r="AJ43" s="612"/>
      <c r="AK43" s="612"/>
      <c r="AL43" s="613" t="s">
        <v>130</v>
      </c>
      <c r="AM43" s="614"/>
      <c r="AN43" s="614"/>
      <c r="AO43" s="615"/>
      <c r="CD43" s="605" t="s">
        <v>357</v>
      </c>
      <c r="CE43" s="606"/>
      <c r="CF43" s="606"/>
      <c r="CG43" s="606"/>
      <c r="CH43" s="606"/>
      <c r="CI43" s="606"/>
      <c r="CJ43" s="606"/>
      <c r="CK43" s="606"/>
      <c r="CL43" s="606"/>
      <c r="CM43" s="606"/>
      <c r="CN43" s="606"/>
      <c r="CO43" s="606"/>
      <c r="CP43" s="606"/>
      <c r="CQ43" s="607"/>
      <c r="CR43" s="608">
        <v>13792</v>
      </c>
      <c r="CS43" s="635"/>
      <c r="CT43" s="635"/>
      <c r="CU43" s="635"/>
      <c r="CV43" s="635"/>
      <c r="CW43" s="635"/>
      <c r="CX43" s="635"/>
      <c r="CY43" s="636"/>
      <c r="CZ43" s="613">
        <v>0.4</v>
      </c>
      <c r="DA43" s="637"/>
      <c r="DB43" s="637"/>
      <c r="DC43" s="643"/>
      <c r="DD43" s="617">
        <v>13792</v>
      </c>
      <c r="DE43" s="635"/>
      <c r="DF43" s="635"/>
      <c r="DG43" s="635"/>
      <c r="DH43" s="635"/>
      <c r="DI43" s="635"/>
      <c r="DJ43" s="635"/>
      <c r="DK43" s="636"/>
      <c r="DL43" s="683"/>
      <c r="DM43" s="684"/>
      <c r="DN43" s="684"/>
      <c r="DO43" s="684"/>
      <c r="DP43" s="684"/>
      <c r="DQ43" s="684"/>
      <c r="DR43" s="684"/>
      <c r="DS43" s="684"/>
      <c r="DT43" s="684"/>
      <c r="DU43" s="684"/>
      <c r="DV43" s="685"/>
      <c r="DW43" s="677"/>
      <c r="DX43" s="678"/>
      <c r="DY43" s="678"/>
      <c r="DZ43" s="678"/>
      <c r="EA43" s="678"/>
      <c r="EB43" s="678"/>
      <c r="EC43" s="679"/>
    </row>
    <row r="44" spans="2:133" ht="11.25" customHeight="1" x14ac:dyDescent="0.15">
      <c r="B44" s="626" t="s">
        <v>358</v>
      </c>
      <c r="C44" s="627"/>
      <c r="D44" s="627"/>
      <c r="E44" s="627"/>
      <c r="F44" s="627"/>
      <c r="G44" s="627"/>
      <c r="H44" s="627"/>
      <c r="I44" s="627"/>
      <c r="J44" s="627"/>
      <c r="K44" s="627"/>
      <c r="L44" s="627"/>
      <c r="M44" s="627"/>
      <c r="N44" s="627"/>
      <c r="O44" s="627"/>
      <c r="P44" s="627"/>
      <c r="Q44" s="628"/>
      <c r="R44" s="686">
        <v>3986322</v>
      </c>
      <c r="S44" s="687"/>
      <c r="T44" s="687"/>
      <c r="U44" s="687"/>
      <c r="V44" s="687"/>
      <c r="W44" s="687"/>
      <c r="X44" s="687"/>
      <c r="Y44" s="688"/>
      <c r="Z44" s="689">
        <v>100</v>
      </c>
      <c r="AA44" s="689"/>
      <c r="AB44" s="689"/>
      <c r="AC44" s="689"/>
      <c r="AD44" s="690">
        <v>2027692</v>
      </c>
      <c r="AE44" s="690"/>
      <c r="AF44" s="690"/>
      <c r="AG44" s="690"/>
      <c r="AH44" s="690"/>
      <c r="AI44" s="690"/>
      <c r="AJ44" s="690"/>
      <c r="AK44" s="690"/>
      <c r="AL44" s="691">
        <v>100</v>
      </c>
      <c r="AM44" s="668"/>
      <c r="AN44" s="668"/>
      <c r="AO44" s="692"/>
      <c r="CD44" s="646" t="s">
        <v>305</v>
      </c>
      <c r="CE44" s="647"/>
      <c r="CF44" s="605" t="s">
        <v>359</v>
      </c>
      <c r="CG44" s="606"/>
      <c r="CH44" s="606"/>
      <c r="CI44" s="606"/>
      <c r="CJ44" s="606"/>
      <c r="CK44" s="606"/>
      <c r="CL44" s="606"/>
      <c r="CM44" s="606"/>
      <c r="CN44" s="606"/>
      <c r="CO44" s="606"/>
      <c r="CP44" s="606"/>
      <c r="CQ44" s="607"/>
      <c r="CR44" s="608">
        <v>516082</v>
      </c>
      <c r="CS44" s="609"/>
      <c r="CT44" s="609"/>
      <c r="CU44" s="609"/>
      <c r="CV44" s="609"/>
      <c r="CW44" s="609"/>
      <c r="CX44" s="609"/>
      <c r="CY44" s="610"/>
      <c r="CZ44" s="613">
        <v>13.2</v>
      </c>
      <c r="DA44" s="614"/>
      <c r="DB44" s="614"/>
      <c r="DC44" s="620"/>
      <c r="DD44" s="617">
        <v>257399</v>
      </c>
      <c r="DE44" s="609"/>
      <c r="DF44" s="609"/>
      <c r="DG44" s="609"/>
      <c r="DH44" s="609"/>
      <c r="DI44" s="609"/>
      <c r="DJ44" s="609"/>
      <c r="DK44" s="610"/>
      <c r="DL44" s="683"/>
      <c r="DM44" s="684"/>
      <c r="DN44" s="684"/>
      <c r="DO44" s="684"/>
      <c r="DP44" s="684"/>
      <c r="DQ44" s="684"/>
      <c r="DR44" s="684"/>
      <c r="DS44" s="684"/>
      <c r="DT44" s="684"/>
      <c r="DU44" s="684"/>
      <c r="DV44" s="685"/>
      <c r="DW44" s="677"/>
      <c r="DX44" s="678"/>
      <c r="DY44" s="678"/>
      <c r="DZ44" s="678"/>
      <c r="EA44" s="678"/>
      <c r="EB44" s="678"/>
      <c r="EC44" s="679"/>
    </row>
    <row r="45" spans="2:133" ht="11.25" customHeight="1" x14ac:dyDescent="0.15">
      <c r="CD45" s="648"/>
      <c r="CE45" s="649"/>
      <c r="CF45" s="605" t="s">
        <v>360</v>
      </c>
      <c r="CG45" s="606"/>
      <c r="CH45" s="606"/>
      <c r="CI45" s="606"/>
      <c r="CJ45" s="606"/>
      <c r="CK45" s="606"/>
      <c r="CL45" s="606"/>
      <c r="CM45" s="606"/>
      <c r="CN45" s="606"/>
      <c r="CO45" s="606"/>
      <c r="CP45" s="606"/>
      <c r="CQ45" s="607"/>
      <c r="CR45" s="608">
        <v>96924</v>
      </c>
      <c r="CS45" s="635"/>
      <c r="CT45" s="635"/>
      <c r="CU45" s="635"/>
      <c r="CV45" s="635"/>
      <c r="CW45" s="635"/>
      <c r="CX45" s="635"/>
      <c r="CY45" s="636"/>
      <c r="CZ45" s="613">
        <v>2.5</v>
      </c>
      <c r="DA45" s="637"/>
      <c r="DB45" s="637"/>
      <c r="DC45" s="643"/>
      <c r="DD45" s="617">
        <v>27754</v>
      </c>
      <c r="DE45" s="635"/>
      <c r="DF45" s="635"/>
      <c r="DG45" s="635"/>
      <c r="DH45" s="635"/>
      <c r="DI45" s="635"/>
      <c r="DJ45" s="635"/>
      <c r="DK45" s="636"/>
      <c r="DL45" s="683"/>
      <c r="DM45" s="684"/>
      <c r="DN45" s="684"/>
      <c r="DO45" s="684"/>
      <c r="DP45" s="684"/>
      <c r="DQ45" s="684"/>
      <c r="DR45" s="684"/>
      <c r="DS45" s="684"/>
      <c r="DT45" s="684"/>
      <c r="DU45" s="684"/>
      <c r="DV45" s="685"/>
      <c r="DW45" s="677"/>
      <c r="DX45" s="678"/>
      <c r="DY45" s="678"/>
      <c r="DZ45" s="678"/>
      <c r="EA45" s="678"/>
      <c r="EB45" s="678"/>
      <c r="EC45" s="679"/>
    </row>
    <row r="46" spans="2:133" ht="11.25" customHeight="1" x14ac:dyDescent="0.15">
      <c r="B46" s="344" t="s">
        <v>361</v>
      </c>
      <c r="CD46" s="648"/>
      <c r="CE46" s="649"/>
      <c r="CF46" s="605" t="s">
        <v>362</v>
      </c>
      <c r="CG46" s="606"/>
      <c r="CH46" s="606"/>
      <c r="CI46" s="606"/>
      <c r="CJ46" s="606"/>
      <c r="CK46" s="606"/>
      <c r="CL46" s="606"/>
      <c r="CM46" s="606"/>
      <c r="CN46" s="606"/>
      <c r="CO46" s="606"/>
      <c r="CP46" s="606"/>
      <c r="CQ46" s="607"/>
      <c r="CR46" s="608">
        <v>417137</v>
      </c>
      <c r="CS46" s="609"/>
      <c r="CT46" s="609"/>
      <c r="CU46" s="609"/>
      <c r="CV46" s="609"/>
      <c r="CW46" s="609"/>
      <c r="CX46" s="609"/>
      <c r="CY46" s="610"/>
      <c r="CZ46" s="613">
        <v>10.7</v>
      </c>
      <c r="DA46" s="614"/>
      <c r="DB46" s="614"/>
      <c r="DC46" s="620"/>
      <c r="DD46" s="617">
        <v>229124</v>
      </c>
      <c r="DE46" s="609"/>
      <c r="DF46" s="609"/>
      <c r="DG46" s="609"/>
      <c r="DH46" s="609"/>
      <c r="DI46" s="609"/>
      <c r="DJ46" s="609"/>
      <c r="DK46" s="610"/>
      <c r="DL46" s="683"/>
      <c r="DM46" s="684"/>
      <c r="DN46" s="684"/>
      <c r="DO46" s="684"/>
      <c r="DP46" s="684"/>
      <c r="DQ46" s="684"/>
      <c r="DR46" s="684"/>
      <c r="DS46" s="684"/>
      <c r="DT46" s="684"/>
      <c r="DU46" s="684"/>
      <c r="DV46" s="685"/>
      <c r="DW46" s="677"/>
      <c r="DX46" s="678"/>
      <c r="DY46" s="678"/>
      <c r="DZ46" s="678"/>
      <c r="EA46" s="678"/>
      <c r="EB46" s="678"/>
      <c r="EC46" s="679"/>
    </row>
    <row r="47" spans="2:133" ht="11.25" customHeight="1" x14ac:dyDescent="0.15">
      <c r="B47" s="704" t="s">
        <v>363</v>
      </c>
      <c r="C47" s="704"/>
      <c r="D47" s="704"/>
      <c r="E47" s="704"/>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c r="AJ47" s="704"/>
      <c r="AK47" s="704"/>
      <c r="AL47" s="704"/>
      <c r="AM47" s="704"/>
      <c r="AN47" s="704"/>
      <c r="AO47" s="704"/>
      <c r="AP47" s="704"/>
      <c r="AQ47" s="704"/>
      <c r="AR47" s="704"/>
      <c r="AS47" s="704"/>
      <c r="AT47" s="704"/>
      <c r="AU47" s="704"/>
      <c r="AV47" s="704"/>
      <c r="AW47" s="704"/>
      <c r="AX47" s="704"/>
      <c r="AY47" s="704"/>
      <c r="AZ47" s="704"/>
      <c r="BA47" s="704"/>
      <c r="BB47" s="704"/>
      <c r="BC47" s="704"/>
      <c r="BD47" s="704"/>
      <c r="BE47" s="704"/>
      <c r="BF47" s="704"/>
      <c r="BG47" s="704"/>
      <c r="BH47" s="704"/>
      <c r="BI47" s="704"/>
      <c r="BJ47" s="704"/>
      <c r="BK47" s="704"/>
      <c r="BL47" s="704"/>
      <c r="BM47" s="704"/>
      <c r="BN47" s="704"/>
      <c r="BO47" s="704"/>
      <c r="BP47" s="704"/>
      <c r="BQ47" s="704"/>
      <c r="BR47" s="704"/>
      <c r="BS47" s="704"/>
      <c r="BT47" s="704"/>
      <c r="BU47" s="704"/>
      <c r="BV47" s="704"/>
      <c r="BW47" s="704"/>
      <c r="BX47" s="704"/>
      <c r="BY47" s="704"/>
      <c r="BZ47" s="704"/>
      <c r="CA47" s="704"/>
      <c r="CB47" s="704"/>
      <c r="CD47" s="648"/>
      <c r="CE47" s="649"/>
      <c r="CF47" s="605" t="s">
        <v>364</v>
      </c>
      <c r="CG47" s="606"/>
      <c r="CH47" s="606"/>
      <c r="CI47" s="606"/>
      <c r="CJ47" s="606"/>
      <c r="CK47" s="606"/>
      <c r="CL47" s="606"/>
      <c r="CM47" s="606"/>
      <c r="CN47" s="606"/>
      <c r="CO47" s="606"/>
      <c r="CP47" s="606"/>
      <c r="CQ47" s="607"/>
      <c r="CR47" s="608">
        <v>25776</v>
      </c>
      <c r="CS47" s="635"/>
      <c r="CT47" s="635"/>
      <c r="CU47" s="635"/>
      <c r="CV47" s="635"/>
      <c r="CW47" s="635"/>
      <c r="CX47" s="635"/>
      <c r="CY47" s="636"/>
      <c r="CZ47" s="613">
        <v>0.7</v>
      </c>
      <c r="DA47" s="637"/>
      <c r="DB47" s="637"/>
      <c r="DC47" s="643"/>
      <c r="DD47" s="617">
        <v>25776</v>
      </c>
      <c r="DE47" s="635"/>
      <c r="DF47" s="635"/>
      <c r="DG47" s="635"/>
      <c r="DH47" s="635"/>
      <c r="DI47" s="635"/>
      <c r="DJ47" s="635"/>
      <c r="DK47" s="636"/>
      <c r="DL47" s="683"/>
      <c r="DM47" s="684"/>
      <c r="DN47" s="684"/>
      <c r="DO47" s="684"/>
      <c r="DP47" s="684"/>
      <c r="DQ47" s="684"/>
      <c r="DR47" s="684"/>
      <c r="DS47" s="684"/>
      <c r="DT47" s="684"/>
      <c r="DU47" s="684"/>
      <c r="DV47" s="685"/>
      <c r="DW47" s="677"/>
      <c r="DX47" s="678"/>
      <c r="DY47" s="678"/>
      <c r="DZ47" s="678"/>
      <c r="EA47" s="678"/>
      <c r="EB47" s="678"/>
      <c r="EC47" s="679"/>
    </row>
    <row r="48" spans="2:133" x14ac:dyDescent="0.15">
      <c r="B48" s="704" t="s">
        <v>365</v>
      </c>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704"/>
      <c r="AN48" s="704"/>
      <c r="AO48" s="704"/>
      <c r="AP48" s="704"/>
      <c r="AQ48" s="704"/>
      <c r="AR48" s="704"/>
      <c r="AS48" s="704"/>
      <c r="AT48" s="704"/>
      <c r="AU48" s="704"/>
      <c r="AV48" s="704"/>
      <c r="AW48" s="704"/>
      <c r="AX48" s="704"/>
      <c r="AY48" s="704"/>
      <c r="AZ48" s="704"/>
      <c r="BA48" s="704"/>
      <c r="BB48" s="704"/>
      <c r="BC48" s="704"/>
      <c r="BD48" s="704"/>
      <c r="BE48" s="704"/>
      <c r="BF48" s="704"/>
      <c r="BG48" s="704"/>
      <c r="BH48" s="704"/>
      <c r="BI48" s="704"/>
      <c r="BJ48" s="704"/>
      <c r="BK48" s="704"/>
      <c r="BL48" s="704"/>
      <c r="BM48" s="704"/>
      <c r="BN48" s="704"/>
      <c r="BO48" s="704"/>
      <c r="BP48" s="704"/>
      <c r="BQ48" s="704"/>
      <c r="BR48" s="704"/>
      <c r="BS48" s="704"/>
      <c r="BT48" s="704"/>
      <c r="BU48" s="704"/>
      <c r="BV48" s="704"/>
      <c r="BW48" s="704"/>
      <c r="BX48" s="704"/>
      <c r="BY48" s="704"/>
      <c r="BZ48" s="704"/>
      <c r="CA48" s="704"/>
      <c r="CB48" s="704"/>
      <c r="CD48" s="650"/>
      <c r="CE48" s="651"/>
      <c r="CF48" s="605" t="s">
        <v>366</v>
      </c>
      <c r="CG48" s="606"/>
      <c r="CH48" s="606"/>
      <c r="CI48" s="606"/>
      <c r="CJ48" s="606"/>
      <c r="CK48" s="606"/>
      <c r="CL48" s="606"/>
      <c r="CM48" s="606"/>
      <c r="CN48" s="606"/>
      <c r="CO48" s="606"/>
      <c r="CP48" s="606"/>
      <c r="CQ48" s="607"/>
      <c r="CR48" s="608" t="s">
        <v>130</v>
      </c>
      <c r="CS48" s="609"/>
      <c r="CT48" s="609"/>
      <c r="CU48" s="609"/>
      <c r="CV48" s="609"/>
      <c r="CW48" s="609"/>
      <c r="CX48" s="609"/>
      <c r="CY48" s="610"/>
      <c r="CZ48" s="613" t="s">
        <v>130</v>
      </c>
      <c r="DA48" s="614"/>
      <c r="DB48" s="614"/>
      <c r="DC48" s="620"/>
      <c r="DD48" s="617" t="s">
        <v>130</v>
      </c>
      <c r="DE48" s="609"/>
      <c r="DF48" s="609"/>
      <c r="DG48" s="609"/>
      <c r="DH48" s="609"/>
      <c r="DI48" s="609"/>
      <c r="DJ48" s="609"/>
      <c r="DK48" s="610"/>
      <c r="DL48" s="683"/>
      <c r="DM48" s="684"/>
      <c r="DN48" s="684"/>
      <c r="DO48" s="684"/>
      <c r="DP48" s="684"/>
      <c r="DQ48" s="684"/>
      <c r="DR48" s="684"/>
      <c r="DS48" s="684"/>
      <c r="DT48" s="684"/>
      <c r="DU48" s="684"/>
      <c r="DV48" s="685"/>
      <c r="DW48" s="677"/>
      <c r="DX48" s="678"/>
      <c r="DY48" s="678"/>
      <c r="DZ48" s="678"/>
      <c r="EA48" s="678"/>
      <c r="EB48" s="678"/>
      <c r="EC48" s="679"/>
    </row>
    <row r="49" spans="2:133" ht="11.25" customHeight="1" x14ac:dyDescent="0.15">
      <c r="B49" s="348"/>
      <c r="CD49" s="626" t="s">
        <v>367</v>
      </c>
      <c r="CE49" s="627"/>
      <c r="CF49" s="627"/>
      <c r="CG49" s="627"/>
      <c r="CH49" s="627"/>
      <c r="CI49" s="627"/>
      <c r="CJ49" s="627"/>
      <c r="CK49" s="627"/>
      <c r="CL49" s="627"/>
      <c r="CM49" s="627"/>
      <c r="CN49" s="627"/>
      <c r="CO49" s="627"/>
      <c r="CP49" s="627"/>
      <c r="CQ49" s="628"/>
      <c r="CR49" s="686">
        <v>3911499</v>
      </c>
      <c r="CS49" s="667"/>
      <c r="CT49" s="667"/>
      <c r="CU49" s="667"/>
      <c r="CV49" s="667"/>
      <c r="CW49" s="667"/>
      <c r="CX49" s="667"/>
      <c r="CY49" s="694"/>
      <c r="CZ49" s="691">
        <v>100</v>
      </c>
      <c r="DA49" s="695"/>
      <c r="DB49" s="695"/>
      <c r="DC49" s="696"/>
      <c r="DD49" s="697">
        <v>3001775</v>
      </c>
      <c r="DE49" s="667"/>
      <c r="DF49" s="667"/>
      <c r="DG49" s="667"/>
      <c r="DH49" s="667"/>
      <c r="DI49" s="667"/>
      <c r="DJ49" s="667"/>
      <c r="DK49" s="694"/>
      <c r="DL49" s="698"/>
      <c r="DM49" s="699"/>
      <c r="DN49" s="699"/>
      <c r="DO49" s="699"/>
      <c r="DP49" s="699"/>
      <c r="DQ49" s="699"/>
      <c r="DR49" s="699"/>
      <c r="DS49" s="699"/>
      <c r="DT49" s="699"/>
      <c r="DU49" s="699"/>
      <c r="DV49" s="700"/>
      <c r="DW49" s="701"/>
      <c r="DX49" s="702"/>
      <c r="DY49" s="702"/>
      <c r="DZ49" s="702"/>
      <c r="EA49" s="702"/>
      <c r="EB49" s="702"/>
      <c r="EC49" s="703"/>
    </row>
    <row r="50" spans="2:133" hidden="1" x14ac:dyDescent="0.15">
      <c r="B50" s="348"/>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5" sqref="A5:P6"/>
    </sheetView>
  </sheetViews>
  <sheetFormatPr defaultColWidth="0" defaultRowHeight="13.5" zeroHeight="1" x14ac:dyDescent="0.15"/>
  <cols>
    <col min="1" max="130" width="2.75" style="216" customWidth="1"/>
    <col min="131" max="131" width="1.625" style="216" customWidth="1"/>
    <col min="132" max="16384" width="9" style="216" hidden="1"/>
  </cols>
  <sheetData>
    <row r="1" spans="1:131" ht="11.25" customHeight="1" thickBot="1" x14ac:dyDescent="0.2">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
      <c r="A2" s="1074" t="s">
        <v>368</v>
      </c>
      <c r="B2" s="1074"/>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74"/>
      <c r="AC2" s="1074"/>
      <c r="AD2" s="1074"/>
      <c r="AE2" s="1074"/>
      <c r="AF2" s="1074"/>
      <c r="AG2" s="1074"/>
      <c r="AH2" s="1074"/>
      <c r="AI2" s="1074"/>
      <c r="AJ2" s="1074"/>
      <c r="AK2" s="1074"/>
      <c r="AL2" s="1074"/>
      <c r="AM2" s="1074"/>
      <c r="AN2" s="1074"/>
      <c r="AO2" s="1074"/>
      <c r="AP2" s="1074"/>
      <c r="AQ2" s="1074"/>
      <c r="AR2" s="1074"/>
      <c r="AS2" s="1074"/>
      <c r="AT2" s="1074"/>
      <c r="AU2" s="1074"/>
      <c r="AV2" s="1074"/>
      <c r="AW2" s="1074"/>
      <c r="AX2" s="1074"/>
      <c r="AY2" s="1074"/>
      <c r="AZ2" s="1074"/>
      <c r="BA2" s="1074"/>
      <c r="BB2" s="1074"/>
      <c r="BC2" s="1074"/>
      <c r="BD2" s="1074"/>
      <c r="BE2" s="1074"/>
      <c r="BF2" s="1074"/>
      <c r="BG2" s="1074"/>
      <c r="BH2" s="1074"/>
      <c r="BI2" s="1074"/>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1075" t="s">
        <v>369</v>
      </c>
      <c r="DK2" s="1076"/>
      <c r="DL2" s="1076"/>
      <c r="DM2" s="1076"/>
      <c r="DN2" s="1076"/>
      <c r="DO2" s="1077"/>
      <c r="DP2" s="213"/>
      <c r="DQ2" s="1075" t="s">
        <v>370</v>
      </c>
      <c r="DR2" s="1076"/>
      <c r="DS2" s="1076"/>
      <c r="DT2" s="1076"/>
      <c r="DU2" s="1076"/>
      <c r="DV2" s="1076"/>
      <c r="DW2" s="1076"/>
      <c r="DX2" s="1076"/>
      <c r="DY2" s="1076"/>
      <c r="DZ2" s="1077"/>
      <c r="EA2" s="215"/>
    </row>
    <row r="3" spans="1:131" ht="11.2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
      <c r="A4" s="1043" t="s">
        <v>371</v>
      </c>
      <c r="B4" s="1043"/>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3"/>
      <c r="AC4" s="1043"/>
      <c r="AD4" s="1043"/>
      <c r="AE4" s="1043"/>
      <c r="AF4" s="1043"/>
      <c r="AG4" s="1043"/>
      <c r="AH4" s="1043"/>
      <c r="AI4" s="1043"/>
      <c r="AJ4" s="1043"/>
      <c r="AK4" s="1043"/>
      <c r="AL4" s="1043"/>
      <c r="AM4" s="1043"/>
      <c r="AN4" s="1043"/>
      <c r="AO4" s="1043"/>
      <c r="AP4" s="1043"/>
      <c r="AQ4" s="1043"/>
      <c r="AR4" s="1043"/>
      <c r="AS4" s="1043"/>
      <c r="AT4" s="1043"/>
      <c r="AU4" s="1043"/>
      <c r="AV4" s="1043"/>
      <c r="AW4" s="1043"/>
      <c r="AX4" s="1043"/>
      <c r="AY4" s="1043"/>
      <c r="AZ4" s="217"/>
      <c r="BA4" s="217"/>
      <c r="BB4" s="217"/>
      <c r="BC4" s="217"/>
      <c r="BD4" s="217"/>
      <c r="BE4" s="218"/>
      <c r="BF4" s="218"/>
      <c r="BG4" s="218"/>
      <c r="BH4" s="218"/>
      <c r="BI4" s="218"/>
      <c r="BJ4" s="218"/>
      <c r="BK4" s="218"/>
      <c r="BL4" s="218"/>
      <c r="BM4" s="218"/>
      <c r="BN4" s="218"/>
      <c r="BO4" s="218"/>
      <c r="BP4" s="218"/>
      <c r="BQ4" s="714" t="s">
        <v>372</v>
      </c>
      <c r="BR4" s="714"/>
      <c r="BS4" s="714"/>
      <c r="BT4" s="714"/>
      <c r="BU4" s="714"/>
      <c r="BV4" s="714"/>
      <c r="BW4" s="714"/>
      <c r="BX4" s="714"/>
      <c r="BY4" s="714"/>
      <c r="BZ4" s="714"/>
      <c r="CA4" s="714"/>
      <c r="CB4" s="714"/>
      <c r="CC4" s="714"/>
      <c r="CD4" s="714"/>
      <c r="CE4" s="714"/>
      <c r="CF4" s="714"/>
      <c r="CG4" s="714"/>
      <c r="CH4" s="714"/>
      <c r="CI4" s="714"/>
      <c r="CJ4" s="714"/>
      <c r="CK4" s="714"/>
      <c r="CL4" s="714"/>
      <c r="CM4" s="714"/>
      <c r="CN4" s="714"/>
      <c r="CO4" s="714"/>
      <c r="CP4" s="714"/>
      <c r="CQ4" s="714"/>
      <c r="CR4" s="714"/>
      <c r="CS4" s="714"/>
      <c r="CT4" s="714"/>
      <c r="CU4" s="714"/>
      <c r="CV4" s="714"/>
      <c r="CW4" s="714"/>
      <c r="CX4" s="714"/>
      <c r="CY4" s="714"/>
      <c r="CZ4" s="714"/>
      <c r="DA4" s="714"/>
      <c r="DB4" s="714"/>
      <c r="DC4" s="714"/>
      <c r="DD4" s="714"/>
      <c r="DE4" s="714"/>
      <c r="DF4" s="714"/>
      <c r="DG4" s="714"/>
      <c r="DH4" s="714"/>
      <c r="DI4" s="714"/>
      <c r="DJ4" s="714"/>
      <c r="DK4" s="714"/>
      <c r="DL4" s="714"/>
      <c r="DM4" s="714"/>
      <c r="DN4" s="714"/>
      <c r="DO4" s="714"/>
      <c r="DP4" s="714"/>
      <c r="DQ4" s="714"/>
      <c r="DR4" s="714"/>
      <c r="DS4" s="714"/>
      <c r="DT4" s="714"/>
      <c r="DU4" s="714"/>
      <c r="DV4" s="714"/>
      <c r="DW4" s="714"/>
      <c r="DX4" s="714"/>
      <c r="DY4" s="714"/>
      <c r="DZ4" s="714"/>
      <c r="EA4" s="219"/>
    </row>
    <row r="5" spans="1:131" s="220" customFormat="1" ht="26.25" customHeight="1" x14ac:dyDescent="0.15">
      <c r="A5" s="979" t="s">
        <v>373</v>
      </c>
      <c r="B5" s="980"/>
      <c r="C5" s="980"/>
      <c r="D5" s="980"/>
      <c r="E5" s="980"/>
      <c r="F5" s="980"/>
      <c r="G5" s="980"/>
      <c r="H5" s="980"/>
      <c r="I5" s="980"/>
      <c r="J5" s="980"/>
      <c r="K5" s="980"/>
      <c r="L5" s="980"/>
      <c r="M5" s="980"/>
      <c r="N5" s="980"/>
      <c r="O5" s="980"/>
      <c r="P5" s="981"/>
      <c r="Q5" s="985" t="s">
        <v>374</v>
      </c>
      <c r="R5" s="986"/>
      <c r="S5" s="986"/>
      <c r="T5" s="986"/>
      <c r="U5" s="987"/>
      <c r="V5" s="985" t="s">
        <v>375</v>
      </c>
      <c r="W5" s="986"/>
      <c r="X5" s="986"/>
      <c r="Y5" s="986"/>
      <c r="Z5" s="987"/>
      <c r="AA5" s="985" t="s">
        <v>376</v>
      </c>
      <c r="AB5" s="986"/>
      <c r="AC5" s="986"/>
      <c r="AD5" s="986"/>
      <c r="AE5" s="986"/>
      <c r="AF5" s="1078" t="s">
        <v>377</v>
      </c>
      <c r="AG5" s="986"/>
      <c r="AH5" s="986"/>
      <c r="AI5" s="986"/>
      <c r="AJ5" s="999"/>
      <c r="AK5" s="986" t="s">
        <v>378</v>
      </c>
      <c r="AL5" s="986"/>
      <c r="AM5" s="986"/>
      <c r="AN5" s="986"/>
      <c r="AO5" s="987"/>
      <c r="AP5" s="985" t="s">
        <v>379</v>
      </c>
      <c r="AQ5" s="986"/>
      <c r="AR5" s="986"/>
      <c r="AS5" s="986"/>
      <c r="AT5" s="987"/>
      <c r="AU5" s="985" t="s">
        <v>380</v>
      </c>
      <c r="AV5" s="986"/>
      <c r="AW5" s="986"/>
      <c r="AX5" s="986"/>
      <c r="AY5" s="999"/>
      <c r="AZ5" s="217"/>
      <c r="BA5" s="217"/>
      <c r="BB5" s="217"/>
      <c r="BC5" s="217"/>
      <c r="BD5" s="217"/>
      <c r="BE5" s="218"/>
      <c r="BF5" s="218"/>
      <c r="BG5" s="218"/>
      <c r="BH5" s="218"/>
      <c r="BI5" s="218"/>
      <c r="BJ5" s="218"/>
      <c r="BK5" s="218"/>
      <c r="BL5" s="218"/>
      <c r="BM5" s="218"/>
      <c r="BN5" s="218"/>
      <c r="BO5" s="218"/>
      <c r="BP5" s="218"/>
      <c r="BQ5" s="979" t="s">
        <v>381</v>
      </c>
      <c r="BR5" s="980"/>
      <c r="BS5" s="980"/>
      <c r="BT5" s="980"/>
      <c r="BU5" s="980"/>
      <c r="BV5" s="980"/>
      <c r="BW5" s="980"/>
      <c r="BX5" s="980"/>
      <c r="BY5" s="980"/>
      <c r="BZ5" s="980"/>
      <c r="CA5" s="980"/>
      <c r="CB5" s="980"/>
      <c r="CC5" s="980"/>
      <c r="CD5" s="980"/>
      <c r="CE5" s="980"/>
      <c r="CF5" s="980"/>
      <c r="CG5" s="981"/>
      <c r="CH5" s="985" t="s">
        <v>382</v>
      </c>
      <c r="CI5" s="986"/>
      <c r="CJ5" s="986"/>
      <c r="CK5" s="986"/>
      <c r="CL5" s="987"/>
      <c r="CM5" s="985" t="s">
        <v>383</v>
      </c>
      <c r="CN5" s="986"/>
      <c r="CO5" s="986"/>
      <c r="CP5" s="986"/>
      <c r="CQ5" s="987"/>
      <c r="CR5" s="985" t="s">
        <v>384</v>
      </c>
      <c r="CS5" s="986"/>
      <c r="CT5" s="986"/>
      <c r="CU5" s="986"/>
      <c r="CV5" s="987"/>
      <c r="CW5" s="985" t="s">
        <v>385</v>
      </c>
      <c r="CX5" s="986"/>
      <c r="CY5" s="986"/>
      <c r="CZ5" s="986"/>
      <c r="DA5" s="987"/>
      <c r="DB5" s="985" t="s">
        <v>386</v>
      </c>
      <c r="DC5" s="986"/>
      <c r="DD5" s="986"/>
      <c r="DE5" s="986"/>
      <c r="DF5" s="987"/>
      <c r="DG5" s="1068" t="s">
        <v>387</v>
      </c>
      <c r="DH5" s="1069"/>
      <c r="DI5" s="1069"/>
      <c r="DJ5" s="1069"/>
      <c r="DK5" s="1070"/>
      <c r="DL5" s="1068" t="s">
        <v>388</v>
      </c>
      <c r="DM5" s="1069"/>
      <c r="DN5" s="1069"/>
      <c r="DO5" s="1069"/>
      <c r="DP5" s="1070"/>
      <c r="DQ5" s="985" t="s">
        <v>389</v>
      </c>
      <c r="DR5" s="986"/>
      <c r="DS5" s="986"/>
      <c r="DT5" s="986"/>
      <c r="DU5" s="987"/>
      <c r="DV5" s="985" t="s">
        <v>380</v>
      </c>
      <c r="DW5" s="986"/>
      <c r="DX5" s="986"/>
      <c r="DY5" s="986"/>
      <c r="DZ5" s="999"/>
      <c r="EA5" s="219"/>
    </row>
    <row r="6" spans="1:131" s="220" customFormat="1" ht="26.25" customHeight="1" thickBot="1" x14ac:dyDescent="0.2">
      <c r="A6" s="982"/>
      <c r="B6" s="983"/>
      <c r="C6" s="983"/>
      <c r="D6" s="983"/>
      <c r="E6" s="983"/>
      <c r="F6" s="983"/>
      <c r="G6" s="983"/>
      <c r="H6" s="983"/>
      <c r="I6" s="983"/>
      <c r="J6" s="983"/>
      <c r="K6" s="983"/>
      <c r="L6" s="983"/>
      <c r="M6" s="983"/>
      <c r="N6" s="983"/>
      <c r="O6" s="983"/>
      <c r="P6" s="984"/>
      <c r="Q6" s="988"/>
      <c r="R6" s="989"/>
      <c r="S6" s="989"/>
      <c r="T6" s="989"/>
      <c r="U6" s="990"/>
      <c r="V6" s="988"/>
      <c r="W6" s="989"/>
      <c r="X6" s="989"/>
      <c r="Y6" s="989"/>
      <c r="Z6" s="990"/>
      <c r="AA6" s="988"/>
      <c r="AB6" s="989"/>
      <c r="AC6" s="989"/>
      <c r="AD6" s="989"/>
      <c r="AE6" s="989"/>
      <c r="AF6" s="1079"/>
      <c r="AG6" s="989"/>
      <c r="AH6" s="989"/>
      <c r="AI6" s="989"/>
      <c r="AJ6" s="1000"/>
      <c r="AK6" s="989"/>
      <c r="AL6" s="989"/>
      <c r="AM6" s="989"/>
      <c r="AN6" s="989"/>
      <c r="AO6" s="990"/>
      <c r="AP6" s="988"/>
      <c r="AQ6" s="989"/>
      <c r="AR6" s="989"/>
      <c r="AS6" s="989"/>
      <c r="AT6" s="990"/>
      <c r="AU6" s="988"/>
      <c r="AV6" s="989"/>
      <c r="AW6" s="989"/>
      <c r="AX6" s="989"/>
      <c r="AY6" s="1000"/>
      <c r="AZ6" s="217"/>
      <c r="BA6" s="217"/>
      <c r="BB6" s="217"/>
      <c r="BC6" s="217"/>
      <c r="BD6" s="217"/>
      <c r="BE6" s="218"/>
      <c r="BF6" s="218"/>
      <c r="BG6" s="218"/>
      <c r="BH6" s="218"/>
      <c r="BI6" s="218"/>
      <c r="BJ6" s="218"/>
      <c r="BK6" s="218"/>
      <c r="BL6" s="218"/>
      <c r="BM6" s="218"/>
      <c r="BN6" s="218"/>
      <c r="BO6" s="218"/>
      <c r="BP6" s="218"/>
      <c r="BQ6" s="982"/>
      <c r="BR6" s="983"/>
      <c r="BS6" s="983"/>
      <c r="BT6" s="983"/>
      <c r="BU6" s="983"/>
      <c r="BV6" s="983"/>
      <c r="BW6" s="983"/>
      <c r="BX6" s="983"/>
      <c r="BY6" s="983"/>
      <c r="BZ6" s="983"/>
      <c r="CA6" s="983"/>
      <c r="CB6" s="983"/>
      <c r="CC6" s="983"/>
      <c r="CD6" s="983"/>
      <c r="CE6" s="983"/>
      <c r="CF6" s="983"/>
      <c r="CG6" s="98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071"/>
      <c r="DH6" s="1072"/>
      <c r="DI6" s="1072"/>
      <c r="DJ6" s="1072"/>
      <c r="DK6" s="1073"/>
      <c r="DL6" s="1071"/>
      <c r="DM6" s="1072"/>
      <c r="DN6" s="1072"/>
      <c r="DO6" s="1072"/>
      <c r="DP6" s="1073"/>
      <c r="DQ6" s="988"/>
      <c r="DR6" s="989"/>
      <c r="DS6" s="989"/>
      <c r="DT6" s="989"/>
      <c r="DU6" s="990"/>
      <c r="DV6" s="988"/>
      <c r="DW6" s="989"/>
      <c r="DX6" s="989"/>
      <c r="DY6" s="989"/>
      <c r="DZ6" s="1000"/>
      <c r="EA6" s="219"/>
    </row>
    <row r="7" spans="1:131" s="220" customFormat="1" ht="26.25" customHeight="1" thickTop="1" x14ac:dyDescent="0.15">
      <c r="A7" s="221">
        <v>1</v>
      </c>
      <c r="B7" s="1031" t="s">
        <v>390</v>
      </c>
      <c r="C7" s="1032"/>
      <c r="D7" s="1032"/>
      <c r="E7" s="1032"/>
      <c r="F7" s="1032"/>
      <c r="G7" s="1032"/>
      <c r="H7" s="1032"/>
      <c r="I7" s="1032"/>
      <c r="J7" s="1032"/>
      <c r="K7" s="1032"/>
      <c r="L7" s="1032"/>
      <c r="M7" s="1032"/>
      <c r="N7" s="1032"/>
      <c r="O7" s="1032"/>
      <c r="P7" s="1033"/>
      <c r="Q7" s="1086">
        <v>3986</v>
      </c>
      <c r="R7" s="1087"/>
      <c r="S7" s="1087"/>
      <c r="T7" s="1087"/>
      <c r="U7" s="1087"/>
      <c r="V7" s="1087">
        <v>3911</v>
      </c>
      <c r="W7" s="1087"/>
      <c r="X7" s="1087"/>
      <c r="Y7" s="1087"/>
      <c r="Z7" s="1087"/>
      <c r="AA7" s="1087">
        <v>75</v>
      </c>
      <c r="AB7" s="1087"/>
      <c r="AC7" s="1087"/>
      <c r="AD7" s="1087"/>
      <c r="AE7" s="1088"/>
      <c r="AF7" s="1089">
        <v>51</v>
      </c>
      <c r="AG7" s="1090"/>
      <c r="AH7" s="1090"/>
      <c r="AI7" s="1090"/>
      <c r="AJ7" s="1091"/>
      <c r="AK7" s="1092">
        <v>25</v>
      </c>
      <c r="AL7" s="1093"/>
      <c r="AM7" s="1093"/>
      <c r="AN7" s="1093"/>
      <c r="AO7" s="1093"/>
      <c r="AP7" s="1093">
        <v>3348</v>
      </c>
      <c r="AQ7" s="1093"/>
      <c r="AR7" s="1093"/>
      <c r="AS7" s="1093"/>
      <c r="AT7" s="1093"/>
      <c r="AU7" s="1094"/>
      <c r="AV7" s="1094"/>
      <c r="AW7" s="1094"/>
      <c r="AX7" s="1094"/>
      <c r="AY7" s="1095"/>
      <c r="AZ7" s="217"/>
      <c r="BA7" s="217"/>
      <c r="BB7" s="217"/>
      <c r="BC7" s="217"/>
      <c r="BD7" s="217"/>
      <c r="BE7" s="218"/>
      <c r="BF7" s="218"/>
      <c r="BG7" s="218"/>
      <c r="BH7" s="218"/>
      <c r="BI7" s="218"/>
      <c r="BJ7" s="218"/>
      <c r="BK7" s="218"/>
      <c r="BL7" s="218"/>
      <c r="BM7" s="218"/>
      <c r="BN7" s="218"/>
      <c r="BO7" s="218"/>
      <c r="BP7" s="218"/>
      <c r="BQ7" s="221">
        <v>1</v>
      </c>
      <c r="BR7" s="222"/>
      <c r="BS7" s="1083"/>
      <c r="BT7" s="1084"/>
      <c r="BU7" s="1084"/>
      <c r="BV7" s="1084"/>
      <c r="BW7" s="1084"/>
      <c r="BX7" s="1084"/>
      <c r="BY7" s="1084"/>
      <c r="BZ7" s="1084"/>
      <c r="CA7" s="1084"/>
      <c r="CB7" s="1084"/>
      <c r="CC7" s="1084"/>
      <c r="CD7" s="1084"/>
      <c r="CE7" s="1084"/>
      <c r="CF7" s="1084"/>
      <c r="CG7" s="1096"/>
      <c r="CH7" s="1080"/>
      <c r="CI7" s="1081"/>
      <c r="CJ7" s="1081"/>
      <c r="CK7" s="1081"/>
      <c r="CL7" s="1082"/>
      <c r="CM7" s="1080"/>
      <c r="CN7" s="1081"/>
      <c r="CO7" s="1081"/>
      <c r="CP7" s="1081"/>
      <c r="CQ7" s="1082"/>
      <c r="CR7" s="1080"/>
      <c r="CS7" s="1081"/>
      <c r="CT7" s="1081"/>
      <c r="CU7" s="1081"/>
      <c r="CV7" s="1082"/>
      <c r="CW7" s="1080"/>
      <c r="CX7" s="1081"/>
      <c r="CY7" s="1081"/>
      <c r="CZ7" s="1081"/>
      <c r="DA7" s="1082"/>
      <c r="DB7" s="1080"/>
      <c r="DC7" s="1081"/>
      <c r="DD7" s="1081"/>
      <c r="DE7" s="1081"/>
      <c r="DF7" s="1082"/>
      <c r="DG7" s="1080"/>
      <c r="DH7" s="1081"/>
      <c r="DI7" s="1081"/>
      <c r="DJ7" s="1081"/>
      <c r="DK7" s="1082"/>
      <c r="DL7" s="1080"/>
      <c r="DM7" s="1081"/>
      <c r="DN7" s="1081"/>
      <c r="DO7" s="1081"/>
      <c r="DP7" s="1082"/>
      <c r="DQ7" s="1080"/>
      <c r="DR7" s="1081"/>
      <c r="DS7" s="1081"/>
      <c r="DT7" s="1081"/>
      <c r="DU7" s="1082"/>
      <c r="DV7" s="1083"/>
      <c r="DW7" s="1084"/>
      <c r="DX7" s="1084"/>
      <c r="DY7" s="1084"/>
      <c r="DZ7" s="1085"/>
      <c r="EA7" s="219"/>
    </row>
    <row r="8" spans="1:131" s="220" customFormat="1" ht="26.25" customHeight="1" x14ac:dyDescent="0.15">
      <c r="A8" s="223">
        <v>2</v>
      </c>
      <c r="B8" s="1014"/>
      <c r="C8" s="1015"/>
      <c r="D8" s="1015"/>
      <c r="E8" s="1015"/>
      <c r="F8" s="1015"/>
      <c r="G8" s="1015"/>
      <c r="H8" s="1015"/>
      <c r="I8" s="1015"/>
      <c r="J8" s="1015"/>
      <c r="K8" s="1015"/>
      <c r="L8" s="1015"/>
      <c r="M8" s="1015"/>
      <c r="N8" s="1015"/>
      <c r="O8" s="1015"/>
      <c r="P8" s="1016"/>
      <c r="Q8" s="1022"/>
      <c r="R8" s="1023"/>
      <c r="S8" s="1023"/>
      <c r="T8" s="1023"/>
      <c r="U8" s="1023"/>
      <c r="V8" s="1023"/>
      <c r="W8" s="1023"/>
      <c r="X8" s="1023"/>
      <c r="Y8" s="1023"/>
      <c r="Z8" s="1023"/>
      <c r="AA8" s="1023"/>
      <c r="AB8" s="1023"/>
      <c r="AC8" s="1023"/>
      <c r="AD8" s="1023"/>
      <c r="AE8" s="1024"/>
      <c r="AF8" s="1019"/>
      <c r="AG8" s="1020"/>
      <c r="AH8" s="1020"/>
      <c r="AI8" s="1020"/>
      <c r="AJ8" s="1021"/>
      <c r="AK8" s="1064"/>
      <c r="AL8" s="1065"/>
      <c r="AM8" s="1065"/>
      <c r="AN8" s="1065"/>
      <c r="AO8" s="1065"/>
      <c r="AP8" s="1065"/>
      <c r="AQ8" s="1065"/>
      <c r="AR8" s="1065"/>
      <c r="AS8" s="1065"/>
      <c r="AT8" s="1065"/>
      <c r="AU8" s="1066"/>
      <c r="AV8" s="1066"/>
      <c r="AW8" s="1066"/>
      <c r="AX8" s="1066"/>
      <c r="AY8" s="1067"/>
      <c r="AZ8" s="217"/>
      <c r="BA8" s="217"/>
      <c r="BB8" s="217"/>
      <c r="BC8" s="217"/>
      <c r="BD8" s="217"/>
      <c r="BE8" s="218"/>
      <c r="BF8" s="218"/>
      <c r="BG8" s="218"/>
      <c r="BH8" s="218"/>
      <c r="BI8" s="218"/>
      <c r="BJ8" s="218"/>
      <c r="BK8" s="218"/>
      <c r="BL8" s="218"/>
      <c r="BM8" s="218"/>
      <c r="BN8" s="218"/>
      <c r="BO8" s="218"/>
      <c r="BP8" s="218"/>
      <c r="BQ8" s="223">
        <v>2</v>
      </c>
      <c r="BR8" s="224"/>
      <c r="BS8" s="976"/>
      <c r="BT8" s="977"/>
      <c r="BU8" s="977"/>
      <c r="BV8" s="977"/>
      <c r="BW8" s="977"/>
      <c r="BX8" s="977"/>
      <c r="BY8" s="977"/>
      <c r="BZ8" s="977"/>
      <c r="CA8" s="977"/>
      <c r="CB8" s="977"/>
      <c r="CC8" s="977"/>
      <c r="CD8" s="977"/>
      <c r="CE8" s="977"/>
      <c r="CF8" s="977"/>
      <c r="CG8" s="998"/>
      <c r="CH8" s="973"/>
      <c r="CI8" s="974"/>
      <c r="CJ8" s="974"/>
      <c r="CK8" s="974"/>
      <c r="CL8" s="975"/>
      <c r="CM8" s="973"/>
      <c r="CN8" s="974"/>
      <c r="CO8" s="974"/>
      <c r="CP8" s="974"/>
      <c r="CQ8" s="975"/>
      <c r="CR8" s="973"/>
      <c r="CS8" s="974"/>
      <c r="CT8" s="974"/>
      <c r="CU8" s="974"/>
      <c r="CV8" s="975"/>
      <c r="CW8" s="973"/>
      <c r="CX8" s="974"/>
      <c r="CY8" s="974"/>
      <c r="CZ8" s="974"/>
      <c r="DA8" s="975"/>
      <c r="DB8" s="973"/>
      <c r="DC8" s="974"/>
      <c r="DD8" s="974"/>
      <c r="DE8" s="974"/>
      <c r="DF8" s="975"/>
      <c r="DG8" s="973"/>
      <c r="DH8" s="974"/>
      <c r="DI8" s="974"/>
      <c r="DJ8" s="974"/>
      <c r="DK8" s="975"/>
      <c r="DL8" s="973"/>
      <c r="DM8" s="974"/>
      <c r="DN8" s="974"/>
      <c r="DO8" s="974"/>
      <c r="DP8" s="975"/>
      <c r="DQ8" s="973"/>
      <c r="DR8" s="974"/>
      <c r="DS8" s="974"/>
      <c r="DT8" s="974"/>
      <c r="DU8" s="975"/>
      <c r="DV8" s="976"/>
      <c r="DW8" s="977"/>
      <c r="DX8" s="977"/>
      <c r="DY8" s="977"/>
      <c r="DZ8" s="978"/>
      <c r="EA8" s="219"/>
    </row>
    <row r="9" spans="1:131" s="220" customFormat="1" ht="26.25" customHeight="1" x14ac:dyDescent="0.15">
      <c r="A9" s="223">
        <v>3</v>
      </c>
      <c r="B9" s="1014"/>
      <c r="C9" s="1015"/>
      <c r="D9" s="1015"/>
      <c r="E9" s="1015"/>
      <c r="F9" s="1015"/>
      <c r="G9" s="1015"/>
      <c r="H9" s="1015"/>
      <c r="I9" s="1015"/>
      <c r="J9" s="1015"/>
      <c r="K9" s="1015"/>
      <c r="L9" s="1015"/>
      <c r="M9" s="1015"/>
      <c r="N9" s="1015"/>
      <c r="O9" s="1015"/>
      <c r="P9" s="1016"/>
      <c r="Q9" s="1022"/>
      <c r="R9" s="1023"/>
      <c r="S9" s="1023"/>
      <c r="T9" s="1023"/>
      <c r="U9" s="1023"/>
      <c r="V9" s="1023"/>
      <c r="W9" s="1023"/>
      <c r="X9" s="1023"/>
      <c r="Y9" s="1023"/>
      <c r="Z9" s="1023"/>
      <c r="AA9" s="1023"/>
      <c r="AB9" s="1023"/>
      <c r="AC9" s="1023"/>
      <c r="AD9" s="1023"/>
      <c r="AE9" s="1024"/>
      <c r="AF9" s="1019"/>
      <c r="AG9" s="1020"/>
      <c r="AH9" s="1020"/>
      <c r="AI9" s="1020"/>
      <c r="AJ9" s="1021"/>
      <c r="AK9" s="1064"/>
      <c r="AL9" s="1065"/>
      <c r="AM9" s="1065"/>
      <c r="AN9" s="1065"/>
      <c r="AO9" s="1065"/>
      <c r="AP9" s="1065"/>
      <c r="AQ9" s="1065"/>
      <c r="AR9" s="1065"/>
      <c r="AS9" s="1065"/>
      <c r="AT9" s="1065"/>
      <c r="AU9" s="1066"/>
      <c r="AV9" s="1066"/>
      <c r="AW9" s="1066"/>
      <c r="AX9" s="1066"/>
      <c r="AY9" s="1067"/>
      <c r="AZ9" s="217"/>
      <c r="BA9" s="217"/>
      <c r="BB9" s="217"/>
      <c r="BC9" s="217"/>
      <c r="BD9" s="217"/>
      <c r="BE9" s="218"/>
      <c r="BF9" s="218"/>
      <c r="BG9" s="218"/>
      <c r="BH9" s="218"/>
      <c r="BI9" s="218"/>
      <c r="BJ9" s="218"/>
      <c r="BK9" s="218"/>
      <c r="BL9" s="218"/>
      <c r="BM9" s="218"/>
      <c r="BN9" s="218"/>
      <c r="BO9" s="218"/>
      <c r="BP9" s="218"/>
      <c r="BQ9" s="223">
        <v>3</v>
      </c>
      <c r="BR9" s="224"/>
      <c r="BS9" s="976"/>
      <c r="BT9" s="977"/>
      <c r="BU9" s="977"/>
      <c r="BV9" s="977"/>
      <c r="BW9" s="977"/>
      <c r="BX9" s="977"/>
      <c r="BY9" s="977"/>
      <c r="BZ9" s="977"/>
      <c r="CA9" s="977"/>
      <c r="CB9" s="977"/>
      <c r="CC9" s="977"/>
      <c r="CD9" s="977"/>
      <c r="CE9" s="977"/>
      <c r="CF9" s="977"/>
      <c r="CG9" s="998"/>
      <c r="CH9" s="973"/>
      <c r="CI9" s="974"/>
      <c r="CJ9" s="974"/>
      <c r="CK9" s="974"/>
      <c r="CL9" s="975"/>
      <c r="CM9" s="973"/>
      <c r="CN9" s="974"/>
      <c r="CO9" s="974"/>
      <c r="CP9" s="974"/>
      <c r="CQ9" s="975"/>
      <c r="CR9" s="973"/>
      <c r="CS9" s="974"/>
      <c r="CT9" s="974"/>
      <c r="CU9" s="974"/>
      <c r="CV9" s="975"/>
      <c r="CW9" s="973"/>
      <c r="CX9" s="974"/>
      <c r="CY9" s="974"/>
      <c r="CZ9" s="974"/>
      <c r="DA9" s="975"/>
      <c r="DB9" s="973"/>
      <c r="DC9" s="974"/>
      <c r="DD9" s="974"/>
      <c r="DE9" s="974"/>
      <c r="DF9" s="975"/>
      <c r="DG9" s="973"/>
      <c r="DH9" s="974"/>
      <c r="DI9" s="974"/>
      <c r="DJ9" s="974"/>
      <c r="DK9" s="975"/>
      <c r="DL9" s="973"/>
      <c r="DM9" s="974"/>
      <c r="DN9" s="974"/>
      <c r="DO9" s="974"/>
      <c r="DP9" s="975"/>
      <c r="DQ9" s="973"/>
      <c r="DR9" s="974"/>
      <c r="DS9" s="974"/>
      <c r="DT9" s="974"/>
      <c r="DU9" s="975"/>
      <c r="DV9" s="976"/>
      <c r="DW9" s="977"/>
      <c r="DX9" s="977"/>
      <c r="DY9" s="977"/>
      <c r="DZ9" s="978"/>
      <c r="EA9" s="219"/>
    </row>
    <row r="10" spans="1:131" s="220" customFormat="1" ht="26.25" customHeight="1" x14ac:dyDescent="0.15">
      <c r="A10" s="223">
        <v>4</v>
      </c>
      <c r="B10" s="1014"/>
      <c r="C10" s="1015"/>
      <c r="D10" s="1015"/>
      <c r="E10" s="1015"/>
      <c r="F10" s="1015"/>
      <c r="G10" s="1015"/>
      <c r="H10" s="1015"/>
      <c r="I10" s="1015"/>
      <c r="J10" s="1015"/>
      <c r="K10" s="1015"/>
      <c r="L10" s="1015"/>
      <c r="M10" s="1015"/>
      <c r="N10" s="1015"/>
      <c r="O10" s="1015"/>
      <c r="P10" s="1016"/>
      <c r="Q10" s="1022"/>
      <c r="R10" s="1023"/>
      <c r="S10" s="1023"/>
      <c r="T10" s="1023"/>
      <c r="U10" s="1023"/>
      <c r="V10" s="1023"/>
      <c r="W10" s="1023"/>
      <c r="X10" s="1023"/>
      <c r="Y10" s="1023"/>
      <c r="Z10" s="1023"/>
      <c r="AA10" s="1023"/>
      <c r="AB10" s="1023"/>
      <c r="AC10" s="1023"/>
      <c r="AD10" s="1023"/>
      <c r="AE10" s="1024"/>
      <c r="AF10" s="1019"/>
      <c r="AG10" s="1020"/>
      <c r="AH10" s="1020"/>
      <c r="AI10" s="1020"/>
      <c r="AJ10" s="1021"/>
      <c r="AK10" s="1064"/>
      <c r="AL10" s="1065"/>
      <c r="AM10" s="1065"/>
      <c r="AN10" s="1065"/>
      <c r="AO10" s="1065"/>
      <c r="AP10" s="1065"/>
      <c r="AQ10" s="1065"/>
      <c r="AR10" s="1065"/>
      <c r="AS10" s="1065"/>
      <c r="AT10" s="1065"/>
      <c r="AU10" s="1066"/>
      <c r="AV10" s="1066"/>
      <c r="AW10" s="1066"/>
      <c r="AX10" s="1066"/>
      <c r="AY10" s="1067"/>
      <c r="AZ10" s="217"/>
      <c r="BA10" s="217"/>
      <c r="BB10" s="217"/>
      <c r="BC10" s="217"/>
      <c r="BD10" s="217"/>
      <c r="BE10" s="218"/>
      <c r="BF10" s="218"/>
      <c r="BG10" s="218"/>
      <c r="BH10" s="218"/>
      <c r="BI10" s="218"/>
      <c r="BJ10" s="218"/>
      <c r="BK10" s="218"/>
      <c r="BL10" s="218"/>
      <c r="BM10" s="218"/>
      <c r="BN10" s="218"/>
      <c r="BO10" s="218"/>
      <c r="BP10" s="218"/>
      <c r="BQ10" s="223">
        <v>4</v>
      </c>
      <c r="BR10" s="224"/>
      <c r="BS10" s="976"/>
      <c r="BT10" s="977"/>
      <c r="BU10" s="977"/>
      <c r="BV10" s="977"/>
      <c r="BW10" s="977"/>
      <c r="BX10" s="977"/>
      <c r="BY10" s="977"/>
      <c r="BZ10" s="977"/>
      <c r="CA10" s="977"/>
      <c r="CB10" s="977"/>
      <c r="CC10" s="977"/>
      <c r="CD10" s="977"/>
      <c r="CE10" s="977"/>
      <c r="CF10" s="977"/>
      <c r="CG10" s="998"/>
      <c r="CH10" s="973"/>
      <c r="CI10" s="974"/>
      <c r="CJ10" s="974"/>
      <c r="CK10" s="974"/>
      <c r="CL10" s="975"/>
      <c r="CM10" s="973"/>
      <c r="CN10" s="974"/>
      <c r="CO10" s="974"/>
      <c r="CP10" s="974"/>
      <c r="CQ10" s="975"/>
      <c r="CR10" s="973"/>
      <c r="CS10" s="974"/>
      <c r="CT10" s="974"/>
      <c r="CU10" s="974"/>
      <c r="CV10" s="975"/>
      <c r="CW10" s="973"/>
      <c r="CX10" s="974"/>
      <c r="CY10" s="974"/>
      <c r="CZ10" s="974"/>
      <c r="DA10" s="975"/>
      <c r="DB10" s="973"/>
      <c r="DC10" s="974"/>
      <c r="DD10" s="974"/>
      <c r="DE10" s="974"/>
      <c r="DF10" s="975"/>
      <c r="DG10" s="973"/>
      <c r="DH10" s="974"/>
      <c r="DI10" s="974"/>
      <c r="DJ10" s="974"/>
      <c r="DK10" s="975"/>
      <c r="DL10" s="973"/>
      <c r="DM10" s="974"/>
      <c r="DN10" s="974"/>
      <c r="DO10" s="974"/>
      <c r="DP10" s="975"/>
      <c r="DQ10" s="973"/>
      <c r="DR10" s="974"/>
      <c r="DS10" s="974"/>
      <c r="DT10" s="974"/>
      <c r="DU10" s="975"/>
      <c r="DV10" s="976"/>
      <c r="DW10" s="977"/>
      <c r="DX10" s="977"/>
      <c r="DY10" s="977"/>
      <c r="DZ10" s="978"/>
      <c r="EA10" s="219"/>
    </row>
    <row r="11" spans="1:131" s="220" customFormat="1" ht="26.25" customHeight="1" x14ac:dyDescent="0.15">
      <c r="A11" s="223">
        <v>5</v>
      </c>
      <c r="B11" s="1014"/>
      <c r="C11" s="1015"/>
      <c r="D11" s="1015"/>
      <c r="E11" s="1015"/>
      <c r="F11" s="1015"/>
      <c r="G11" s="1015"/>
      <c r="H11" s="1015"/>
      <c r="I11" s="1015"/>
      <c r="J11" s="1015"/>
      <c r="K11" s="1015"/>
      <c r="L11" s="1015"/>
      <c r="M11" s="1015"/>
      <c r="N11" s="1015"/>
      <c r="O11" s="1015"/>
      <c r="P11" s="1016"/>
      <c r="Q11" s="1022"/>
      <c r="R11" s="1023"/>
      <c r="S11" s="1023"/>
      <c r="T11" s="1023"/>
      <c r="U11" s="1023"/>
      <c r="V11" s="1023"/>
      <c r="W11" s="1023"/>
      <c r="X11" s="1023"/>
      <c r="Y11" s="1023"/>
      <c r="Z11" s="1023"/>
      <c r="AA11" s="1023"/>
      <c r="AB11" s="1023"/>
      <c r="AC11" s="1023"/>
      <c r="AD11" s="1023"/>
      <c r="AE11" s="1024"/>
      <c r="AF11" s="1019"/>
      <c r="AG11" s="1020"/>
      <c r="AH11" s="1020"/>
      <c r="AI11" s="1020"/>
      <c r="AJ11" s="1021"/>
      <c r="AK11" s="1064"/>
      <c r="AL11" s="1065"/>
      <c r="AM11" s="1065"/>
      <c r="AN11" s="1065"/>
      <c r="AO11" s="1065"/>
      <c r="AP11" s="1065"/>
      <c r="AQ11" s="1065"/>
      <c r="AR11" s="1065"/>
      <c r="AS11" s="1065"/>
      <c r="AT11" s="1065"/>
      <c r="AU11" s="1066"/>
      <c r="AV11" s="1066"/>
      <c r="AW11" s="1066"/>
      <c r="AX11" s="1066"/>
      <c r="AY11" s="1067"/>
      <c r="AZ11" s="217"/>
      <c r="BA11" s="217"/>
      <c r="BB11" s="217"/>
      <c r="BC11" s="217"/>
      <c r="BD11" s="217"/>
      <c r="BE11" s="218"/>
      <c r="BF11" s="218"/>
      <c r="BG11" s="218"/>
      <c r="BH11" s="218"/>
      <c r="BI11" s="218"/>
      <c r="BJ11" s="218"/>
      <c r="BK11" s="218"/>
      <c r="BL11" s="218"/>
      <c r="BM11" s="218"/>
      <c r="BN11" s="218"/>
      <c r="BO11" s="218"/>
      <c r="BP11" s="218"/>
      <c r="BQ11" s="223">
        <v>5</v>
      </c>
      <c r="BR11" s="224"/>
      <c r="BS11" s="976"/>
      <c r="BT11" s="977"/>
      <c r="BU11" s="977"/>
      <c r="BV11" s="977"/>
      <c r="BW11" s="977"/>
      <c r="BX11" s="977"/>
      <c r="BY11" s="977"/>
      <c r="BZ11" s="977"/>
      <c r="CA11" s="977"/>
      <c r="CB11" s="977"/>
      <c r="CC11" s="977"/>
      <c r="CD11" s="977"/>
      <c r="CE11" s="977"/>
      <c r="CF11" s="977"/>
      <c r="CG11" s="998"/>
      <c r="CH11" s="973"/>
      <c r="CI11" s="974"/>
      <c r="CJ11" s="974"/>
      <c r="CK11" s="974"/>
      <c r="CL11" s="975"/>
      <c r="CM11" s="973"/>
      <c r="CN11" s="974"/>
      <c r="CO11" s="974"/>
      <c r="CP11" s="974"/>
      <c r="CQ11" s="975"/>
      <c r="CR11" s="973"/>
      <c r="CS11" s="974"/>
      <c r="CT11" s="974"/>
      <c r="CU11" s="974"/>
      <c r="CV11" s="975"/>
      <c r="CW11" s="973"/>
      <c r="CX11" s="974"/>
      <c r="CY11" s="974"/>
      <c r="CZ11" s="974"/>
      <c r="DA11" s="975"/>
      <c r="DB11" s="973"/>
      <c r="DC11" s="974"/>
      <c r="DD11" s="974"/>
      <c r="DE11" s="974"/>
      <c r="DF11" s="975"/>
      <c r="DG11" s="973"/>
      <c r="DH11" s="974"/>
      <c r="DI11" s="974"/>
      <c r="DJ11" s="974"/>
      <c r="DK11" s="975"/>
      <c r="DL11" s="973"/>
      <c r="DM11" s="974"/>
      <c r="DN11" s="974"/>
      <c r="DO11" s="974"/>
      <c r="DP11" s="975"/>
      <c r="DQ11" s="973"/>
      <c r="DR11" s="974"/>
      <c r="DS11" s="974"/>
      <c r="DT11" s="974"/>
      <c r="DU11" s="975"/>
      <c r="DV11" s="976"/>
      <c r="DW11" s="977"/>
      <c r="DX11" s="977"/>
      <c r="DY11" s="977"/>
      <c r="DZ11" s="978"/>
      <c r="EA11" s="219"/>
    </row>
    <row r="12" spans="1:131" s="220" customFormat="1" ht="26.25" customHeight="1" x14ac:dyDescent="0.15">
      <c r="A12" s="223">
        <v>6</v>
      </c>
      <c r="B12" s="1014"/>
      <c r="C12" s="1015"/>
      <c r="D12" s="1015"/>
      <c r="E12" s="1015"/>
      <c r="F12" s="1015"/>
      <c r="G12" s="1015"/>
      <c r="H12" s="1015"/>
      <c r="I12" s="1015"/>
      <c r="J12" s="1015"/>
      <c r="K12" s="1015"/>
      <c r="L12" s="1015"/>
      <c r="M12" s="1015"/>
      <c r="N12" s="1015"/>
      <c r="O12" s="1015"/>
      <c r="P12" s="1016"/>
      <c r="Q12" s="1022"/>
      <c r="R12" s="1023"/>
      <c r="S12" s="1023"/>
      <c r="T12" s="1023"/>
      <c r="U12" s="1023"/>
      <c r="V12" s="1023"/>
      <c r="W12" s="1023"/>
      <c r="X12" s="1023"/>
      <c r="Y12" s="1023"/>
      <c r="Z12" s="1023"/>
      <c r="AA12" s="1023"/>
      <c r="AB12" s="1023"/>
      <c r="AC12" s="1023"/>
      <c r="AD12" s="1023"/>
      <c r="AE12" s="1024"/>
      <c r="AF12" s="1019"/>
      <c r="AG12" s="1020"/>
      <c r="AH12" s="1020"/>
      <c r="AI12" s="1020"/>
      <c r="AJ12" s="1021"/>
      <c r="AK12" s="1064"/>
      <c r="AL12" s="1065"/>
      <c r="AM12" s="1065"/>
      <c r="AN12" s="1065"/>
      <c r="AO12" s="1065"/>
      <c r="AP12" s="1065"/>
      <c r="AQ12" s="1065"/>
      <c r="AR12" s="1065"/>
      <c r="AS12" s="1065"/>
      <c r="AT12" s="1065"/>
      <c r="AU12" s="1066"/>
      <c r="AV12" s="1066"/>
      <c r="AW12" s="1066"/>
      <c r="AX12" s="1066"/>
      <c r="AY12" s="1067"/>
      <c r="AZ12" s="217"/>
      <c r="BA12" s="217"/>
      <c r="BB12" s="217"/>
      <c r="BC12" s="217"/>
      <c r="BD12" s="217"/>
      <c r="BE12" s="218"/>
      <c r="BF12" s="218"/>
      <c r="BG12" s="218"/>
      <c r="BH12" s="218"/>
      <c r="BI12" s="218"/>
      <c r="BJ12" s="218"/>
      <c r="BK12" s="218"/>
      <c r="BL12" s="218"/>
      <c r="BM12" s="218"/>
      <c r="BN12" s="218"/>
      <c r="BO12" s="218"/>
      <c r="BP12" s="218"/>
      <c r="BQ12" s="223">
        <v>6</v>
      </c>
      <c r="BR12" s="224"/>
      <c r="BS12" s="976"/>
      <c r="BT12" s="977"/>
      <c r="BU12" s="977"/>
      <c r="BV12" s="977"/>
      <c r="BW12" s="977"/>
      <c r="BX12" s="977"/>
      <c r="BY12" s="977"/>
      <c r="BZ12" s="977"/>
      <c r="CA12" s="977"/>
      <c r="CB12" s="977"/>
      <c r="CC12" s="977"/>
      <c r="CD12" s="977"/>
      <c r="CE12" s="977"/>
      <c r="CF12" s="977"/>
      <c r="CG12" s="998"/>
      <c r="CH12" s="973"/>
      <c r="CI12" s="974"/>
      <c r="CJ12" s="974"/>
      <c r="CK12" s="974"/>
      <c r="CL12" s="975"/>
      <c r="CM12" s="973"/>
      <c r="CN12" s="974"/>
      <c r="CO12" s="974"/>
      <c r="CP12" s="974"/>
      <c r="CQ12" s="975"/>
      <c r="CR12" s="973"/>
      <c r="CS12" s="974"/>
      <c r="CT12" s="974"/>
      <c r="CU12" s="974"/>
      <c r="CV12" s="975"/>
      <c r="CW12" s="973"/>
      <c r="CX12" s="974"/>
      <c r="CY12" s="974"/>
      <c r="CZ12" s="974"/>
      <c r="DA12" s="975"/>
      <c r="DB12" s="973"/>
      <c r="DC12" s="974"/>
      <c r="DD12" s="974"/>
      <c r="DE12" s="974"/>
      <c r="DF12" s="975"/>
      <c r="DG12" s="973"/>
      <c r="DH12" s="974"/>
      <c r="DI12" s="974"/>
      <c r="DJ12" s="974"/>
      <c r="DK12" s="975"/>
      <c r="DL12" s="973"/>
      <c r="DM12" s="974"/>
      <c r="DN12" s="974"/>
      <c r="DO12" s="974"/>
      <c r="DP12" s="975"/>
      <c r="DQ12" s="973"/>
      <c r="DR12" s="974"/>
      <c r="DS12" s="974"/>
      <c r="DT12" s="974"/>
      <c r="DU12" s="975"/>
      <c r="DV12" s="976"/>
      <c r="DW12" s="977"/>
      <c r="DX12" s="977"/>
      <c r="DY12" s="977"/>
      <c r="DZ12" s="978"/>
      <c r="EA12" s="219"/>
    </row>
    <row r="13" spans="1:131" s="220" customFormat="1" ht="26.25" customHeight="1" x14ac:dyDescent="0.15">
      <c r="A13" s="223">
        <v>7</v>
      </c>
      <c r="B13" s="1014"/>
      <c r="C13" s="1015"/>
      <c r="D13" s="1015"/>
      <c r="E13" s="1015"/>
      <c r="F13" s="1015"/>
      <c r="G13" s="1015"/>
      <c r="H13" s="1015"/>
      <c r="I13" s="1015"/>
      <c r="J13" s="1015"/>
      <c r="K13" s="1015"/>
      <c r="L13" s="1015"/>
      <c r="M13" s="1015"/>
      <c r="N13" s="1015"/>
      <c r="O13" s="1015"/>
      <c r="P13" s="1016"/>
      <c r="Q13" s="1022"/>
      <c r="R13" s="1023"/>
      <c r="S13" s="1023"/>
      <c r="T13" s="1023"/>
      <c r="U13" s="1023"/>
      <c r="V13" s="1023"/>
      <c r="W13" s="1023"/>
      <c r="X13" s="1023"/>
      <c r="Y13" s="1023"/>
      <c r="Z13" s="1023"/>
      <c r="AA13" s="1023"/>
      <c r="AB13" s="1023"/>
      <c r="AC13" s="1023"/>
      <c r="AD13" s="1023"/>
      <c r="AE13" s="1024"/>
      <c r="AF13" s="1019"/>
      <c r="AG13" s="1020"/>
      <c r="AH13" s="1020"/>
      <c r="AI13" s="1020"/>
      <c r="AJ13" s="1021"/>
      <c r="AK13" s="1064"/>
      <c r="AL13" s="1065"/>
      <c r="AM13" s="1065"/>
      <c r="AN13" s="1065"/>
      <c r="AO13" s="1065"/>
      <c r="AP13" s="1065"/>
      <c r="AQ13" s="1065"/>
      <c r="AR13" s="1065"/>
      <c r="AS13" s="1065"/>
      <c r="AT13" s="1065"/>
      <c r="AU13" s="1066"/>
      <c r="AV13" s="1066"/>
      <c r="AW13" s="1066"/>
      <c r="AX13" s="1066"/>
      <c r="AY13" s="1067"/>
      <c r="AZ13" s="217"/>
      <c r="BA13" s="217"/>
      <c r="BB13" s="217"/>
      <c r="BC13" s="217"/>
      <c r="BD13" s="217"/>
      <c r="BE13" s="218"/>
      <c r="BF13" s="218"/>
      <c r="BG13" s="218"/>
      <c r="BH13" s="218"/>
      <c r="BI13" s="218"/>
      <c r="BJ13" s="218"/>
      <c r="BK13" s="218"/>
      <c r="BL13" s="218"/>
      <c r="BM13" s="218"/>
      <c r="BN13" s="218"/>
      <c r="BO13" s="218"/>
      <c r="BP13" s="218"/>
      <c r="BQ13" s="223">
        <v>7</v>
      </c>
      <c r="BR13" s="224"/>
      <c r="BS13" s="976"/>
      <c r="BT13" s="977"/>
      <c r="BU13" s="977"/>
      <c r="BV13" s="977"/>
      <c r="BW13" s="977"/>
      <c r="BX13" s="977"/>
      <c r="BY13" s="977"/>
      <c r="BZ13" s="977"/>
      <c r="CA13" s="977"/>
      <c r="CB13" s="977"/>
      <c r="CC13" s="977"/>
      <c r="CD13" s="977"/>
      <c r="CE13" s="977"/>
      <c r="CF13" s="977"/>
      <c r="CG13" s="998"/>
      <c r="CH13" s="973"/>
      <c r="CI13" s="974"/>
      <c r="CJ13" s="974"/>
      <c r="CK13" s="974"/>
      <c r="CL13" s="975"/>
      <c r="CM13" s="973"/>
      <c r="CN13" s="974"/>
      <c r="CO13" s="974"/>
      <c r="CP13" s="974"/>
      <c r="CQ13" s="975"/>
      <c r="CR13" s="973"/>
      <c r="CS13" s="974"/>
      <c r="CT13" s="974"/>
      <c r="CU13" s="974"/>
      <c r="CV13" s="975"/>
      <c r="CW13" s="973"/>
      <c r="CX13" s="974"/>
      <c r="CY13" s="974"/>
      <c r="CZ13" s="974"/>
      <c r="DA13" s="975"/>
      <c r="DB13" s="973"/>
      <c r="DC13" s="974"/>
      <c r="DD13" s="974"/>
      <c r="DE13" s="974"/>
      <c r="DF13" s="975"/>
      <c r="DG13" s="973"/>
      <c r="DH13" s="974"/>
      <c r="DI13" s="974"/>
      <c r="DJ13" s="974"/>
      <c r="DK13" s="975"/>
      <c r="DL13" s="973"/>
      <c r="DM13" s="974"/>
      <c r="DN13" s="974"/>
      <c r="DO13" s="974"/>
      <c r="DP13" s="975"/>
      <c r="DQ13" s="973"/>
      <c r="DR13" s="974"/>
      <c r="DS13" s="974"/>
      <c r="DT13" s="974"/>
      <c r="DU13" s="975"/>
      <c r="DV13" s="976"/>
      <c r="DW13" s="977"/>
      <c r="DX13" s="977"/>
      <c r="DY13" s="977"/>
      <c r="DZ13" s="978"/>
      <c r="EA13" s="219"/>
    </row>
    <row r="14" spans="1:131" s="220" customFormat="1" ht="26.25" customHeight="1" x14ac:dyDescent="0.15">
      <c r="A14" s="223">
        <v>8</v>
      </c>
      <c r="B14" s="1014"/>
      <c r="C14" s="1015"/>
      <c r="D14" s="1015"/>
      <c r="E14" s="1015"/>
      <c r="F14" s="1015"/>
      <c r="G14" s="1015"/>
      <c r="H14" s="1015"/>
      <c r="I14" s="1015"/>
      <c r="J14" s="1015"/>
      <c r="K14" s="1015"/>
      <c r="L14" s="1015"/>
      <c r="M14" s="1015"/>
      <c r="N14" s="1015"/>
      <c r="O14" s="1015"/>
      <c r="P14" s="1016"/>
      <c r="Q14" s="1022"/>
      <c r="R14" s="1023"/>
      <c r="S14" s="1023"/>
      <c r="T14" s="1023"/>
      <c r="U14" s="1023"/>
      <c r="V14" s="1023"/>
      <c r="W14" s="1023"/>
      <c r="X14" s="1023"/>
      <c r="Y14" s="1023"/>
      <c r="Z14" s="1023"/>
      <c r="AA14" s="1023"/>
      <c r="AB14" s="1023"/>
      <c r="AC14" s="1023"/>
      <c r="AD14" s="1023"/>
      <c r="AE14" s="1024"/>
      <c r="AF14" s="1019"/>
      <c r="AG14" s="1020"/>
      <c r="AH14" s="1020"/>
      <c r="AI14" s="1020"/>
      <c r="AJ14" s="1021"/>
      <c r="AK14" s="1064"/>
      <c r="AL14" s="1065"/>
      <c r="AM14" s="1065"/>
      <c r="AN14" s="1065"/>
      <c r="AO14" s="1065"/>
      <c r="AP14" s="1065"/>
      <c r="AQ14" s="1065"/>
      <c r="AR14" s="1065"/>
      <c r="AS14" s="1065"/>
      <c r="AT14" s="1065"/>
      <c r="AU14" s="1066"/>
      <c r="AV14" s="1066"/>
      <c r="AW14" s="1066"/>
      <c r="AX14" s="1066"/>
      <c r="AY14" s="1067"/>
      <c r="AZ14" s="217"/>
      <c r="BA14" s="217"/>
      <c r="BB14" s="217"/>
      <c r="BC14" s="217"/>
      <c r="BD14" s="217"/>
      <c r="BE14" s="218"/>
      <c r="BF14" s="218"/>
      <c r="BG14" s="218"/>
      <c r="BH14" s="218"/>
      <c r="BI14" s="218"/>
      <c r="BJ14" s="218"/>
      <c r="BK14" s="218"/>
      <c r="BL14" s="218"/>
      <c r="BM14" s="218"/>
      <c r="BN14" s="218"/>
      <c r="BO14" s="218"/>
      <c r="BP14" s="218"/>
      <c r="BQ14" s="223">
        <v>8</v>
      </c>
      <c r="BR14" s="224"/>
      <c r="BS14" s="976"/>
      <c r="BT14" s="977"/>
      <c r="BU14" s="977"/>
      <c r="BV14" s="977"/>
      <c r="BW14" s="977"/>
      <c r="BX14" s="977"/>
      <c r="BY14" s="977"/>
      <c r="BZ14" s="977"/>
      <c r="CA14" s="977"/>
      <c r="CB14" s="977"/>
      <c r="CC14" s="977"/>
      <c r="CD14" s="977"/>
      <c r="CE14" s="977"/>
      <c r="CF14" s="977"/>
      <c r="CG14" s="998"/>
      <c r="CH14" s="973"/>
      <c r="CI14" s="974"/>
      <c r="CJ14" s="974"/>
      <c r="CK14" s="974"/>
      <c r="CL14" s="975"/>
      <c r="CM14" s="973"/>
      <c r="CN14" s="974"/>
      <c r="CO14" s="974"/>
      <c r="CP14" s="974"/>
      <c r="CQ14" s="975"/>
      <c r="CR14" s="973"/>
      <c r="CS14" s="974"/>
      <c r="CT14" s="974"/>
      <c r="CU14" s="974"/>
      <c r="CV14" s="975"/>
      <c r="CW14" s="973"/>
      <c r="CX14" s="974"/>
      <c r="CY14" s="974"/>
      <c r="CZ14" s="974"/>
      <c r="DA14" s="975"/>
      <c r="DB14" s="973"/>
      <c r="DC14" s="974"/>
      <c r="DD14" s="974"/>
      <c r="DE14" s="974"/>
      <c r="DF14" s="975"/>
      <c r="DG14" s="973"/>
      <c r="DH14" s="974"/>
      <c r="DI14" s="974"/>
      <c r="DJ14" s="974"/>
      <c r="DK14" s="975"/>
      <c r="DL14" s="973"/>
      <c r="DM14" s="974"/>
      <c r="DN14" s="974"/>
      <c r="DO14" s="974"/>
      <c r="DP14" s="975"/>
      <c r="DQ14" s="973"/>
      <c r="DR14" s="974"/>
      <c r="DS14" s="974"/>
      <c r="DT14" s="974"/>
      <c r="DU14" s="975"/>
      <c r="DV14" s="976"/>
      <c r="DW14" s="977"/>
      <c r="DX14" s="977"/>
      <c r="DY14" s="977"/>
      <c r="DZ14" s="978"/>
      <c r="EA14" s="219"/>
    </row>
    <row r="15" spans="1:131" s="220" customFormat="1" ht="26.25" customHeight="1" x14ac:dyDescent="0.15">
      <c r="A15" s="223">
        <v>9</v>
      </c>
      <c r="B15" s="1014"/>
      <c r="C15" s="1015"/>
      <c r="D15" s="1015"/>
      <c r="E15" s="1015"/>
      <c r="F15" s="1015"/>
      <c r="G15" s="1015"/>
      <c r="H15" s="1015"/>
      <c r="I15" s="1015"/>
      <c r="J15" s="1015"/>
      <c r="K15" s="1015"/>
      <c r="L15" s="1015"/>
      <c r="M15" s="1015"/>
      <c r="N15" s="1015"/>
      <c r="O15" s="1015"/>
      <c r="P15" s="1016"/>
      <c r="Q15" s="1022"/>
      <c r="R15" s="1023"/>
      <c r="S15" s="1023"/>
      <c r="T15" s="1023"/>
      <c r="U15" s="1023"/>
      <c r="V15" s="1023"/>
      <c r="W15" s="1023"/>
      <c r="X15" s="1023"/>
      <c r="Y15" s="1023"/>
      <c r="Z15" s="1023"/>
      <c r="AA15" s="1023"/>
      <c r="AB15" s="1023"/>
      <c r="AC15" s="1023"/>
      <c r="AD15" s="1023"/>
      <c r="AE15" s="1024"/>
      <c r="AF15" s="1019"/>
      <c r="AG15" s="1020"/>
      <c r="AH15" s="1020"/>
      <c r="AI15" s="1020"/>
      <c r="AJ15" s="1021"/>
      <c r="AK15" s="1064"/>
      <c r="AL15" s="1065"/>
      <c r="AM15" s="1065"/>
      <c r="AN15" s="1065"/>
      <c r="AO15" s="1065"/>
      <c r="AP15" s="1065"/>
      <c r="AQ15" s="1065"/>
      <c r="AR15" s="1065"/>
      <c r="AS15" s="1065"/>
      <c r="AT15" s="1065"/>
      <c r="AU15" s="1066"/>
      <c r="AV15" s="1066"/>
      <c r="AW15" s="1066"/>
      <c r="AX15" s="1066"/>
      <c r="AY15" s="1067"/>
      <c r="AZ15" s="217"/>
      <c r="BA15" s="217"/>
      <c r="BB15" s="217"/>
      <c r="BC15" s="217"/>
      <c r="BD15" s="217"/>
      <c r="BE15" s="218"/>
      <c r="BF15" s="218"/>
      <c r="BG15" s="218"/>
      <c r="BH15" s="218"/>
      <c r="BI15" s="218"/>
      <c r="BJ15" s="218"/>
      <c r="BK15" s="218"/>
      <c r="BL15" s="218"/>
      <c r="BM15" s="218"/>
      <c r="BN15" s="218"/>
      <c r="BO15" s="218"/>
      <c r="BP15" s="218"/>
      <c r="BQ15" s="223">
        <v>9</v>
      </c>
      <c r="BR15" s="224"/>
      <c r="BS15" s="976"/>
      <c r="BT15" s="977"/>
      <c r="BU15" s="977"/>
      <c r="BV15" s="977"/>
      <c r="BW15" s="977"/>
      <c r="BX15" s="977"/>
      <c r="BY15" s="977"/>
      <c r="BZ15" s="977"/>
      <c r="CA15" s="977"/>
      <c r="CB15" s="977"/>
      <c r="CC15" s="977"/>
      <c r="CD15" s="977"/>
      <c r="CE15" s="977"/>
      <c r="CF15" s="977"/>
      <c r="CG15" s="998"/>
      <c r="CH15" s="973"/>
      <c r="CI15" s="974"/>
      <c r="CJ15" s="974"/>
      <c r="CK15" s="974"/>
      <c r="CL15" s="975"/>
      <c r="CM15" s="973"/>
      <c r="CN15" s="974"/>
      <c r="CO15" s="974"/>
      <c r="CP15" s="974"/>
      <c r="CQ15" s="975"/>
      <c r="CR15" s="973"/>
      <c r="CS15" s="974"/>
      <c r="CT15" s="974"/>
      <c r="CU15" s="974"/>
      <c r="CV15" s="975"/>
      <c r="CW15" s="973"/>
      <c r="CX15" s="974"/>
      <c r="CY15" s="974"/>
      <c r="CZ15" s="974"/>
      <c r="DA15" s="975"/>
      <c r="DB15" s="973"/>
      <c r="DC15" s="974"/>
      <c r="DD15" s="974"/>
      <c r="DE15" s="974"/>
      <c r="DF15" s="975"/>
      <c r="DG15" s="973"/>
      <c r="DH15" s="974"/>
      <c r="DI15" s="974"/>
      <c r="DJ15" s="974"/>
      <c r="DK15" s="975"/>
      <c r="DL15" s="973"/>
      <c r="DM15" s="974"/>
      <c r="DN15" s="974"/>
      <c r="DO15" s="974"/>
      <c r="DP15" s="975"/>
      <c r="DQ15" s="973"/>
      <c r="DR15" s="974"/>
      <c r="DS15" s="974"/>
      <c r="DT15" s="974"/>
      <c r="DU15" s="975"/>
      <c r="DV15" s="976"/>
      <c r="DW15" s="977"/>
      <c r="DX15" s="977"/>
      <c r="DY15" s="977"/>
      <c r="DZ15" s="978"/>
      <c r="EA15" s="219"/>
    </row>
    <row r="16" spans="1:131" s="220" customFormat="1" ht="26.25" customHeight="1" x14ac:dyDescent="0.15">
      <c r="A16" s="223">
        <v>10</v>
      </c>
      <c r="B16" s="1014"/>
      <c r="C16" s="1015"/>
      <c r="D16" s="1015"/>
      <c r="E16" s="1015"/>
      <c r="F16" s="1015"/>
      <c r="G16" s="1015"/>
      <c r="H16" s="1015"/>
      <c r="I16" s="1015"/>
      <c r="J16" s="1015"/>
      <c r="K16" s="1015"/>
      <c r="L16" s="1015"/>
      <c r="M16" s="1015"/>
      <c r="N16" s="1015"/>
      <c r="O16" s="1015"/>
      <c r="P16" s="1016"/>
      <c r="Q16" s="1022"/>
      <c r="R16" s="1023"/>
      <c r="S16" s="1023"/>
      <c r="T16" s="1023"/>
      <c r="U16" s="1023"/>
      <c r="V16" s="1023"/>
      <c r="W16" s="1023"/>
      <c r="X16" s="1023"/>
      <c r="Y16" s="1023"/>
      <c r="Z16" s="1023"/>
      <c r="AA16" s="1023"/>
      <c r="AB16" s="1023"/>
      <c r="AC16" s="1023"/>
      <c r="AD16" s="1023"/>
      <c r="AE16" s="1024"/>
      <c r="AF16" s="1019"/>
      <c r="AG16" s="1020"/>
      <c r="AH16" s="1020"/>
      <c r="AI16" s="1020"/>
      <c r="AJ16" s="1021"/>
      <c r="AK16" s="1064"/>
      <c r="AL16" s="1065"/>
      <c r="AM16" s="1065"/>
      <c r="AN16" s="1065"/>
      <c r="AO16" s="1065"/>
      <c r="AP16" s="1065"/>
      <c r="AQ16" s="1065"/>
      <c r="AR16" s="1065"/>
      <c r="AS16" s="1065"/>
      <c r="AT16" s="1065"/>
      <c r="AU16" s="1066"/>
      <c r="AV16" s="1066"/>
      <c r="AW16" s="1066"/>
      <c r="AX16" s="1066"/>
      <c r="AY16" s="1067"/>
      <c r="AZ16" s="217"/>
      <c r="BA16" s="217"/>
      <c r="BB16" s="217"/>
      <c r="BC16" s="217"/>
      <c r="BD16" s="217"/>
      <c r="BE16" s="218"/>
      <c r="BF16" s="218"/>
      <c r="BG16" s="218"/>
      <c r="BH16" s="218"/>
      <c r="BI16" s="218"/>
      <c r="BJ16" s="218"/>
      <c r="BK16" s="218"/>
      <c r="BL16" s="218"/>
      <c r="BM16" s="218"/>
      <c r="BN16" s="218"/>
      <c r="BO16" s="218"/>
      <c r="BP16" s="218"/>
      <c r="BQ16" s="223">
        <v>10</v>
      </c>
      <c r="BR16" s="224"/>
      <c r="BS16" s="976"/>
      <c r="BT16" s="977"/>
      <c r="BU16" s="977"/>
      <c r="BV16" s="977"/>
      <c r="BW16" s="977"/>
      <c r="BX16" s="977"/>
      <c r="BY16" s="977"/>
      <c r="BZ16" s="977"/>
      <c r="CA16" s="977"/>
      <c r="CB16" s="977"/>
      <c r="CC16" s="977"/>
      <c r="CD16" s="977"/>
      <c r="CE16" s="977"/>
      <c r="CF16" s="977"/>
      <c r="CG16" s="998"/>
      <c r="CH16" s="973"/>
      <c r="CI16" s="974"/>
      <c r="CJ16" s="974"/>
      <c r="CK16" s="974"/>
      <c r="CL16" s="975"/>
      <c r="CM16" s="973"/>
      <c r="CN16" s="974"/>
      <c r="CO16" s="974"/>
      <c r="CP16" s="974"/>
      <c r="CQ16" s="975"/>
      <c r="CR16" s="973"/>
      <c r="CS16" s="974"/>
      <c r="CT16" s="974"/>
      <c r="CU16" s="974"/>
      <c r="CV16" s="975"/>
      <c r="CW16" s="973"/>
      <c r="CX16" s="974"/>
      <c r="CY16" s="974"/>
      <c r="CZ16" s="974"/>
      <c r="DA16" s="975"/>
      <c r="DB16" s="973"/>
      <c r="DC16" s="974"/>
      <c r="DD16" s="974"/>
      <c r="DE16" s="974"/>
      <c r="DF16" s="975"/>
      <c r="DG16" s="973"/>
      <c r="DH16" s="974"/>
      <c r="DI16" s="974"/>
      <c r="DJ16" s="974"/>
      <c r="DK16" s="975"/>
      <c r="DL16" s="973"/>
      <c r="DM16" s="974"/>
      <c r="DN16" s="974"/>
      <c r="DO16" s="974"/>
      <c r="DP16" s="975"/>
      <c r="DQ16" s="973"/>
      <c r="DR16" s="974"/>
      <c r="DS16" s="974"/>
      <c r="DT16" s="974"/>
      <c r="DU16" s="975"/>
      <c r="DV16" s="976"/>
      <c r="DW16" s="977"/>
      <c r="DX16" s="977"/>
      <c r="DY16" s="977"/>
      <c r="DZ16" s="978"/>
      <c r="EA16" s="219"/>
    </row>
    <row r="17" spans="1:131" s="220" customFormat="1" ht="26.25" customHeight="1" x14ac:dyDescent="0.15">
      <c r="A17" s="223">
        <v>11</v>
      </c>
      <c r="B17" s="1014"/>
      <c r="C17" s="1015"/>
      <c r="D17" s="1015"/>
      <c r="E17" s="1015"/>
      <c r="F17" s="1015"/>
      <c r="G17" s="1015"/>
      <c r="H17" s="1015"/>
      <c r="I17" s="1015"/>
      <c r="J17" s="1015"/>
      <c r="K17" s="1015"/>
      <c r="L17" s="1015"/>
      <c r="M17" s="1015"/>
      <c r="N17" s="1015"/>
      <c r="O17" s="1015"/>
      <c r="P17" s="1016"/>
      <c r="Q17" s="1022"/>
      <c r="R17" s="1023"/>
      <c r="S17" s="1023"/>
      <c r="T17" s="1023"/>
      <c r="U17" s="1023"/>
      <c r="V17" s="1023"/>
      <c r="W17" s="1023"/>
      <c r="X17" s="1023"/>
      <c r="Y17" s="1023"/>
      <c r="Z17" s="1023"/>
      <c r="AA17" s="1023"/>
      <c r="AB17" s="1023"/>
      <c r="AC17" s="1023"/>
      <c r="AD17" s="1023"/>
      <c r="AE17" s="1024"/>
      <c r="AF17" s="1019"/>
      <c r="AG17" s="1020"/>
      <c r="AH17" s="1020"/>
      <c r="AI17" s="1020"/>
      <c r="AJ17" s="1021"/>
      <c r="AK17" s="1064"/>
      <c r="AL17" s="1065"/>
      <c r="AM17" s="1065"/>
      <c r="AN17" s="1065"/>
      <c r="AO17" s="1065"/>
      <c r="AP17" s="1065"/>
      <c r="AQ17" s="1065"/>
      <c r="AR17" s="1065"/>
      <c r="AS17" s="1065"/>
      <c r="AT17" s="1065"/>
      <c r="AU17" s="1066"/>
      <c r="AV17" s="1066"/>
      <c r="AW17" s="1066"/>
      <c r="AX17" s="1066"/>
      <c r="AY17" s="1067"/>
      <c r="AZ17" s="217"/>
      <c r="BA17" s="217"/>
      <c r="BB17" s="217"/>
      <c r="BC17" s="217"/>
      <c r="BD17" s="217"/>
      <c r="BE17" s="218"/>
      <c r="BF17" s="218"/>
      <c r="BG17" s="218"/>
      <c r="BH17" s="218"/>
      <c r="BI17" s="218"/>
      <c r="BJ17" s="218"/>
      <c r="BK17" s="218"/>
      <c r="BL17" s="218"/>
      <c r="BM17" s="218"/>
      <c r="BN17" s="218"/>
      <c r="BO17" s="218"/>
      <c r="BP17" s="218"/>
      <c r="BQ17" s="223">
        <v>11</v>
      </c>
      <c r="BR17" s="224"/>
      <c r="BS17" s="976"/>
      <c r="BT17" s="977"/>
      <c r="BU17" s="977"/>
      <c r="BV17" s="977"/>
      <c r="BW17" s="977"/>
      <c r="BX17" s="977"/>
      <c r="BY17" s="977"/>
      <c r="BZ17" s="977"/>
      <c r="CA17" s="977"/>
      <c r="CB17" s="977"/>
      <c r="CC17" s="977"/>
      <c r="CD17" s="977"/>
      <c r="CE17" s="977"/>
      <c r="CF17" s="977"/>
      <c r="CG17" s="998"/>
      <c r="CH17" s="973"/>
      <c r="CI17" s="974"/>
      <c r="CJ17" s="974"/>
      <c r="CK17" s="974"/>
      <c r="CL17" s="975"/>
      <c r="CM17" s="973"/>
      <c r="CN17" s="974"/>
      <c r="CO17" s="974"/>
      <c r="CP17" s="974"/>
      <c r="CQ17" s="975"/>
      <c r="CR17" s="973"/>
      <c r="CS17" s="974"/>
      <c r="CT17" s="974"/>
      <c r="CU17" s="974"/>
      <c r="CV17" s="975"/>
      <c r="CW17" s="973"/>
      <c r="CX17" s="974"/>
      <c r="CY17" s="974"/>
      <c r="CZ17" s="974"/>
      <c r="DA17" s="975"/>
      <c r="DB17" s="973"/>
      <c r="DC17" s="974"/>
      <c r="DD17" s="974"/>
      <c r="DE17" s="974"/>
      <c r="DF17" s="975"/>
      <c r="DG17" s="973"/>
      <c r="DH17" s="974"/>
      <c r="DI17" s="974"/>
      <c r="DJ17" s="974"/>
      <c r="DK17" s="975"/>
      <c r="DL17" s="973"/>
      <c r="DM17" s="974"/>
      <c r="DN17" s="974"/>
      <c r="DO17" s="974"/>
      <c r="DP17" s="975"/>
      <c r="DQ17" s="973"/>
      <c r="DR17" s="974"/>
      <c r="DS17" s="974"/>
      <c r="DT17" s="974"/>
      <c r="DU17" s="975"/>
      <c r="DV17" s="976"/>
      <c r="DW17" s="977"/>
      <c r="DX17" s="977"/>
      <c r="DY17" s="977"/>
      <c r="DZ17" s="978"/>
      <c r="EA17" s="219"/>
    </row>
    <row r="18" spans="1:131" s="220" customFormat="1" ht="26.25" customHeight="1" x14ac:dyDescent="0.15">
      <c r="A18" s="223">
        <v>12</v>
      </c>
      <c r="B18" s="1014"/>
      <c r="C18" s="1015"/>
      <c r="D18" s="1015"/>
      <c r="E18" s="1015"/>
      <c r="F18" s="1015"/>
      <c r="G18" s="1015"/>
      <c r="H18" s="1015"/>
      <c r="I18" s="1015"/>
      <c r="J18" s="1015"/>
      <c r="K18" s="1015"/>
      <c r="L18" s="1015"/>
      <c r="M18" s="1015"/>
      <c r="N18" s="1015"/>
      <c r="O18" s="1015"/>
      <c r="P18" s="1016"/>
      <c r="Q18" s="1022"/>
      <c r="R18" s="1023"/>
      <c r="S18" s="1023"/>
      <c r="T18" s="1023"/>
      <c r="U18" s="1023"/>
      <c r="V18" s="1023"/>
      <c r="W18" s="1023"/>
      <c r="X18" s="1023"/>
      <c r="Y18" s="1023"/>
      <c r="Z18" s="1023"/>
      <c r="AA18" s="1023"/>
      <c r="AB18" s="1023"/>
      <c r="AC18" s="1023"/>
      <c r="AD18" s="1023"/>
      <c r="AE18" s="1024"/>
      <c r="AF18" s="1019"/>
      <c r="AG18" s="1020"/>
      <c r="AH18" s="1020"/>
      <c r="AI18" s="1020"/>
      <c r="AJ18" s="1021"/>
      <c r="AK18" s="1064"/>
      <c r="AL18" s="1065"/>
      <c r="AM18" s="1065"/>
      <c r="AN18" s="1065"/>
      <c r="AO18" s="1065"/>
      <c r="AP18" s="1065"/>
      <c r="AQ18" s="1065"/>
      <c r="AR18" s="1065"/>
      <c r="AS18" s="1065"/>
      <c r="AT18" s="1065"/>
      <c r="AU18" s="1066"/>
      <c r="AV18" s="1066"/>
      <c r="AW18" s="1066"/>
      <c r="AX18" s="1066"/>
      <c r="AY18" s="1067"/>
      <c r="AZ18" s="217"/>
      <c r="BA18" s="217"/>
      <c r="BB18" s="217"/>
      <c r="BC18" s="217"/>
      <c r="BD18" s="217"/>
      <c r="BE18" s="218"/>
      <c r="BF18" s="218"/>
      <c r="BG18" s="218"/>
      <c r="BH18" s="218"/>
      <c r="BI18" s="218"/>
      <c r="BJ18" s="218"/>
      <c r="BK18" s="218"/>
      <c r="BL18" s="218"/>
      <c r="BM18" s="218"/>
      <c r="BN18" s="218"/>
      <c r="BO18" s="218"/>
      <c r="BP18" s="218"/>
      <c r="BQ18" s="223">
        <v>12</v>
      </c>
      <c r="BR18" s="224"/>
      <c r="BS18" s="976"/>
      <c r="BT18" s="977"/>
      <c r="BU18" s="977"/>
      <c r="BV18" s="977"/>
      <c r="BW18" s="977"/>
      <c r="BX18" s="977"/>
      <c r="BY18" s="977"/>
      <c r="BZ18" s="977"/>
      <c r="CA18" s="977"/>
      <c r="CB18" s="977"/>
      <c r="CC18" s="977"/>
      <c r="CD18" s="977"/>
      <c r="CE18" s="977"/>
      <c r="CF18" s="977"/>
      <c r="CG18" s="998"/>
      <c r="CH18" s="973"/>
      <c r="CI18" s="974"/>
      <c r="CJ18" s="974"/>
      <c r="CK18" s="974"/>
      <c r="CL18" s="975"/>
      <c r="CM18" s="973"/>
      <c r="CN18" s="974"/>
      <c r="CO18" s="974"/>
      <c r="CP18" s="974"/>
      <c r="CQ18" s="975"/>
      <c r="CR18" s="973"/>
      <c r="CS18" s="974"/>
      <c r="CT18" s="974"/>
      <c r="CU18" s="974"/>
      <c r="CV18" s="975"/>
      <c r="CW18" s="973"/>
      <c r="CX18" s="974"/>
      <c r="CY18" s="974"/>
      <c r="CZ18" s="974"/>
      <c r="DA18" s="975"/>
      <c r="DB18" s="973"/>
      <c r="DC18" s="974"/>
      <c r="DD18" s="974"/>
      <c r="DE18" s="974"/>
      <c r="DF18" s="975"/>
      <c r="DG18" s="973"/>
      <c r="DH18" s="974"/>
      <c r="DI18" s="974"/>
      <c r="DJ18" s="974"/>
      <c r="DK18" s="975"/>
      <c r="DL18" s="973"/>
      <c r="DM18" s="974"/>
      <c r="DN18" s="974"/>
      <c r="DO18" s="974"/>
      <c r="DP18" s="975"/>
      <c r="DQ18" s="973"/>
      <c r="DR18" s="974"/>
      <c r="DS18" s="974"/>
      <c r="DT18" s="974"/>
      <c r="DU18" s="975"/>
      <c r="DV18" s="976"/>
      <c r="DW18" s="977"/>
      <c r="DX18" s="977"/>
      <c r="DY18" s="977"/>
      <c r="DZ18" s="978"/>
      <c r="EA18" s="219"/>
    </row>
    <row r="19" spans="1:131" s="220" customFormat="1" ht="26.25" customHeight="1" x14ac:dyDescent="0.15">
      <c r="A19" s="223">
        <v>13</v>
      </c>
      <c r="B19" s="1014"/>
      <c r="C19" s="1015"/>
      <c r="D19" s="1015"/>
      <c r="E19" s="1015"/>
      <c r="F19" s="1015"/>
      <c r="G19" s="1015"/>
      <c r="H19" s="1015"/>
      <c r="I19" s="1015"/>
      <c r="J19" s="1015"/>
      <c r="K19" s="1015"/>
      <c r="L19" s="1015"/>
      <c r="M19" s="1015"/>
      <c r="N19" s="1015"/>
      <c r="O19" s="1015"/>
      <c r="P19" s="1016"/>
      <c r="Q19" s="1022"/>
      <c r="R19" s="1023"/>
      <c r="S19" s="1023"/>
      <c r="T19" s="1023"/>
      <c r="U19" s="1023"/>
      <c r="V19" s="1023"/>
      <c r="W19" s="1023"/>
      <c r="X19" s="1023"/>
      <c r="Y19" s="1023"/>
      <c r="Z19" s="1023"/>
      <c r="AA19" s="1023"/>
      <c r="AB19" s="1023"/>
      <c r="AC19" s="1023"/>
      <c r="AD19" s="1023"/>
      <c r="AE19" s="1024"/>
      <c r="AF19" s="1019"/>
      <c r="AG19" s="1020"/>
      <c r="AH19" s="1020"/>
      <c r="AI19" s="1020"/>
      <c r="AJ19" s="1021"/>
      <c r="AK19" s="1064"/>
      <c r="AL19" s="1065"/>
      <c r="AM19" s="1065"/>
      <c r="AN19" s="1065"/>
      <c r="AO19" s="1065"/>
      <c r="AP19" s="1065"/>
      <c r="AQ19" s="1065"/>
      <c r="AR19" s="1065"/>
      <c r="AS19" s="1065"/>
      <c r="AT19" s="1065"/>
      <c r="AU19" s="1066"/>
      <c r="AV19" s="1066"/>
      <c r="AW19" s="1066"/>
      <c r="AX19" s="1066"/>
      <c r="AY19" s="1067"/>
      <c r="AZ19" s="217"/>
      <c r="BA19" s="217"/>
      <c r="BB19" s="217"/>
      <c r="BC19" s="217"/>
      <c r="BD19" s="217"/>
      <c r="BE19" s="218"/>
      <c r="BF19" s="218"/>
      <c r="BG19" s="218"/>
      <c r="BH19" s="218"/>
      <c r="BI19" s="218"/>
      <c r="BJ19" s="218"/>
      <c r="BK19" s="218"/>
      <c r="BL19" s="218"/>
      <c r="BM19" s="218"/>
      <c r="BN19" s="218"/>
      <c r="BO19" s="218"/>
      <c r="BP19" s="218"/>
      <c r="BQ19" s="223">
        <v>13</v>
      </c>
      <c r="BR19" s="224"/>
      <c r="BS19" s="976"/>
      <c r="BT19" s="977"/>
      <c r="BU19" s="977"/>
      <c r="BV19" s="977"/>
      <c r="BW19" s="977"/>
      <c r="BX19" s="977"/>
      <c r="BY19" s="977"/>
      <c r="BZ19" s="977"/>
      <c r="CA19" s="977"/>
      <c r="CB19" s="977"/>
      <c r="CC19" s="977"/>
      <c r="CD19" s="977"/>
      <c r="CE19" s="977"/>
      <c r="CF19" s="977"/>
      <c r="CG19" s="998"/>
      <c r="CH19" s="973"/>
      <c r="CI19" s="974"/>
      <c r="CJ19" s="974"/>
      <c r="CK19" s="974"/>
      <c r="CL19" s="975"/>
      <c r="CM19" s="973"/>
      <c r="CN19" s="974"/>
      <c r="CO19" s="974"/>
      <c r="CP19" s="974"/>
      <c r="CQ19" s="975"/>
      <c r="CR19" s="973"/>
      <c r="CS19" s="974"/>
      <c r="CT19" s="974"/>
      <c r="CU19" s="974"/>
      <c r="CV19" s="975"/>
      <c r="CW19" s="973"/>
      <c r="CX19" s="974"/>
      <c r="CY19" s="974"/>
      <c r="CZ19" s="974"/>
      <c r="DA19" s="975"/>
      <c r="DB19" s="973"/>
      <c r="DC19" s="974"/>
      <c r="DD19" s="974"/>
      <c r="DE19" s="974"/>
      <c r="DF19" s="975"/>
      <c r="DG19" s="973"/>
      <c r="DH19" s="974"/>
      <c r="DI19" s="974"/>
      <c r="DJ19" s="974"/>
      <c r="DK19" s="975"/>
      <c r="DL19" s="973"/>
      <c r="DM19" s="974"/>
      <c r="DN19" s="974"/>
      <c r="DO19" s="974"/>
      <c r="DP19" s="975"/>
      <c r="DQ19" s="973"/>
      <c r="DR19" s="974"/>
      <c r="DS19" s="974"/>
      <c r="DT19" s="974"/>
      <c r="DU19" s="975"/>
      <c r="DV19" s="976"/>
      <c r="DW19" s="977"/>
      <c r="DX19" s="977"/>
      <c r="DY19" s="977"/>
      <c r="DZ19" s="978"/>
      <c r="EA19" s="219"/>
    </row>
    <row r="20" spans="1:131" s="220" customFormat="1" ht="26.25" customHeight="1" x14ac:dyDescent="0.15">
      <c r="A20" s="223">
        <v>14</v>
      </c>
      <c r="B20" s="1014"/>
      <c r="C20" s="1015"/>
      <c r="D20" s="1015"/>
      <c r="E20" s="1015"/>
      <c r="F20" s="1015"/>
      <c r="G20" s="1015"/>
      <c r="H20" s="1015"/>
      <c r="I20" s="1015"/>
      <c r="J20" s="1015"/>
      <c r="K20" s="1015"/>
      <c r="L20" s="1015"/>
      <c r="M20" s="1015"/>
      <c r="N20" s="1015"/>
      <c r="O20" s="1015"/>
      <c r="P20" s="1016"/>
      <c r="Q20" s="1022"/>
      <c r="R20" s="1023"/>
      <c r="S20" s="1023"/>
      <c r="T20" s="1023"/>
      <c r="U20" s="1023"/>
      <c r="V20" s="1023"/>
      <c r="W20" s="1023"/>
      <c r="X20" s="1023"/>
      <c r="Y20" s="1023"/>
      <c r="Z20" s="1023"/>
      <c r="AA20" s="1023"/>
      <c r="AB20" s="1023"/>
      <c r="AC20" s="1023"/>
      <c r="AD20" s="1023"/>
      <c r="AE20" s="1024"/>
      <c r="AF20" s="1019"/>
      <c r="AG20" s="1020"/>
      <c r="AH20" s="1020"/>
      <c r="AI20" s="1020"/>
      <c r="AJ20" s="1021"/>
      <c r="AK20" s="1064"/>
      <c r="AL20" s="1065"/>
      <c r="AM20" s="1065"/>
      <c r="AN20" s="1065"/>
      <c r="AO20" s="1065"/>
      <c r="AP20" s="1065"/>
      <c r="AQ20" s="1065"/>
      <c r="AR20" s="1065"/>
      <c r="AS20" s="1065"/>
      <c r="AT20" s="1065"/>
      <c r="AU20" s="1066"/>
      <c r="AV20" s="1066"/>
      <c r="AW20" s="1066"/>
      <c r="AX20" s="1066"/>
      <c r="AY20" s="1067"/>
      <c r="AZ20" s="217"/>
      <c r="BA20" s="217"/>
      <c r="BB20" s="217"/>
      <c r="BC20" s="217"/>
      <c r="BD20" s="217"/>
      <c r="BE20" s="218"/>
      <c r="BF20" s="218"/>
      <c r="BG20" s="218"/>
      <c r="BH20" s="218"/>
      <c r="BI20" s="218"/>
      <c r="BJ20" s="218"/>
      <c r="BK20" s="218"/>
      <c r="BL20" s="218"/>
      <c r="BM20" s="218"/>
      <c r="BN20" s="218"/>
      <c r="BO20" s="218"/>
      <c r="BP20" s="218"/>
      <c r="BQ20" s="223">
        <v>14</v>
      </c>
      <c r="BR20" s="224"/>
      <c r="BS20" s="976"/>
      <c r="BT20" s="977"/>
      <c r="BU20" s="977"/>
      <c r="BV20" s="977"/>
      <c r="BW20" s="977"/>
      <c r="BX20" s="977"/>
      <c r="BY20" s="977"/>
      <c r="BZ20" s="977"/>
      <c r="CA20" s="977"/>
      <c r="CB20" s="977"/>
      <c r="CC20" s="977"/>
      <c r="CD20" s="977"/>
      <c r="CE20" s="977"/>
      <c r="CF20" s="977"/>
      <c r="CG20" s="998"/>
      <c r="CH20" s="973"/>
      <c r="CI20" s="974"/>
      <c r="CJ20" s="974"/>
      <c r="CK20" s="974"/>
      <c r="CL20" s="975"/>
      <c r="CM20" s="973"/>
      <c r="CN20" s="974"/>
      <c r="CO20" s="974"/>
      <c r="CP20" s="974"/>
      <c r="CQ20" s="975"/>
      <c r="CR20" s="973"/>
      <c r="CS20" s="974"/>
      <c r="CT20" s="974"/>
      <c r="CU20" s="974"/>
      <c r="CV20" s="975"/>
      <c r="CW20" s="973"/>
      <c r="CX20" s="974"/>
      <c r="CY20" s="974"/>
      <c r="CZ20" s="974"/>
      <c r="DA20" s="975"/>
      <c r="DB20" s="973"/>
      <c r="DC20" s="974"/>
      <c r="DD20" s="974"/>
      <c r="DE20" s="974"/>
      <c r="DF20" s="975"/>
      <c r="DG20" s="973"/>
      <c r="DH20" s="974"/>
      <c r="DI20" s="974"/>
      <c r="DJ20" s="974"/>
      <c r="DK20" s="975"/>
      <c r="DL20" s="973"/>
      <c r="DM20" s="974"/>
      <c r="DN20" s="974"/>
      <c r="DO20" s="974"/>
      <c r="DP20" s="975"/>
      <c r="DQ20" s="973"/>
      <c r="DR20" s="974"/>
      <c r="DS20" s="974"/>
      <c r="DT20" s="974"/>
      <c r="DU20" s="975"/>
      <c r="DV20" s="976"/>
      <c r="DW20" s="977"/>
      <c r="DX20" s="977"/>
      <c r="DY20" s="977"/>
      <c r="DZ20" s="978"/>
      <c r="EA20" s="219"/>
    </row>
    <row r="21" spans="1:131" s="220" customFormat="1" ht="26.25" customHeight="1" thickBot="1" x14ac:dyDescent="0.2">
      <c r="A21" s="223">
        <v>15</v>
      </c>
      <c r="B21" s="1014"/>
      <c r="C21" s="1015"/>
      <c r="D21" s="1015"/>
      <c r="E21" s="1015"/>
      <c r="F21" s="1015"/>
      <c r="G21" s="1015"/>
      <c r="H21" s="1015"/>
      <c r="I21" s="1015"/>
      <c r="J21" s="1015"/>
      <c r="K21" s="1015"/>
      <c r="L21" s="1015"/>
      <c r="M21" s="1015"/>
      <c r="N21" s="1015"/>
      <c r="O21" s="1015"/>
      <c r="P21" s="1016"/>
      <c r="Q21" s="1022"/>
      <c r="R21" s="1023"/>
      <c r="S21" s="1023"/>
      <c r="T21" s="1023"/>
      <c r="U21" s="1023"/>
      <c r="V21" s="1023"/>
      <c r="W21" s="1023"/>
      <c r="X21" s="1023"/>
      <c r="Y21" s="1023"/>
      <c r="Z21" s="1023"/>
      <c r="AA21" s="1023"/>
      <c r="AB21" s="1023"/>
      <c r="AC21" s="1023"/>
      <c r="AD21" s="1023"/>
      <c r="AE21" s="1024"/>
      <c r="AF21" s="1019"/>
      <c r="AG21" s="1020"/>
      <c r="AH21" s="1020"/>
      <c r="AI21" s="1020"/>
      <c r="AJ21" s="1021"/>
      <c r="AK21" s="1064"/>
      <c r="AL21" s="1065"/>
      <c r="AM21" s="1065"/>
      <c r="AN21" s="1065"/>
      <c r="AO21" s="1065"/>
      <c r="AP21" s="1065"/>
      <c r="AQ21" s="1065"/>
      <c r="AR21" s="1065"/>
      <c r="AS21" s="1065"/>
      <c r="AT21" s="1065"/>
      <c r="AU21" s="1066"/>
      <c r="AV21" s="1066"/>
      <c r="AW21" s="1066"/>
      <c r="AX21" s="1066"/>
      <c r="AY21" s="1067"/>
      <c r="AZ21" s="217"/>
      <c r="BA21" s="217"/>
      <c r="BB21" s="217"/>
      <c r="BC21" s="217"/>
      <c r="BD21" s="217"/>
      <c r="BE21" s="218"/>
      <c r="BF21" s="218"/>
      <c r="BG21" s="218"/>
      <c r="BH21" s="218"/>
      <c r="BI21" s="218"/>
      <c r="BJ21" s="218"/>
      <c r="BK21" s="218"/>
      <c r="BL21" s="218"/>
      <c r="BM21" s="218"/>
      <c r="BN21" s="218"/>
      <c r="BO21" s="218"/>
      <c r="BP21" s="218"/>
      <c r="BQ21" s="223">
        <v>15</v>
      </c>
      <c r="BR21" s="224"/>
      <c r="BS21" s="976"/>
      <c r="BT21" s="977"/>
      <c r="BU21" s="977"/>
      <c r="BV21" s="977"/>
      <c r="BW21" s="977"/>
      <c r="BX21" s="977"/>
      <c r="BY21" s="977"/>
      <c r="BZ21" s="977"/>
      <c r="CA21" s="977"/>
      <c r="CB21" s="977"/>
      <c r="CC21" s="977"/>
      <c r="CD21" s="977"/>
      <c r="CE21" s="977"/>
      <c r="CF21" s="977"/>
      <c r="CG21" s="998"/>
      <c r="CH21" s="973"/>
      <c r="CI21" s="974"/>
      <c r="CJ21" s="974"/>
      <c r="CK21" s="974"/>
      <c r="CL21" s="975"/>
      <c r="CM21" s="973"/>
      <c r="CN21" s="974"/>
      <c r="CO21" s="974"/>
      <c r="CP21" s="974"/>
      <c r="CQ21" s="975"/>
      <c r="CR21" s="973"/>
      <c r="CS21" s="974"/>
      <c r="CT21" s="974"/>
      <c r="CU21" s="974"/>
      <c r="CV21" s="975"/>
      <c r="CW21" s="973"/>
      <c r="CX21" s="974"/>
      <c r="CY21" s="974"/>
      <c r="CZ21" s="974"/>
      <c r="DA21" s="975"/>
      <c r="DB21" s="973"/>
      <c r="DC21" s="974"/>
      <c r="DD21" s="974"/>
      <c r="DE21" s="974"/>
      <c r="DF21" s="975"/>
      <c r="DG21" s="973"/>
      <c r="DH21" s="974"/>
      <c r="DI21" s="974"/>
      <c r="DJ21" s="974"/>
      <c r="DK21" s="975"/>
      <c r="DL21" s="973"/>
      <c r="DM21" s="974"/>
      <c r="DN21" s="974"/>
      <c r="DO21" s="974"/>
      <c r="DP21" s="975"/>
      <c r="DQ21" s="973"/>
      <c r="DR21" s="974"/>
      <c r="DS21" s="974"/>
      <c r="DT21" s="974"/>
      <c r="DU21" s="975"/>
      <c r="DV21" s="976"/>
      <c r="DW21" s="977"/>
      <c r="DX21" s="977"/>
      <c r="DY21" s="977"/>
      <c r="DZ21" s="978"/>
      <c r="EA21" s="219"/>
    </row>
    <row r="22" spans="1:131" s="220" customFormat="1" ht="26.25" customHeight="1" x14ac:dyDescent="0.15">
      <c r="A22" s="223">
        <v>16</v>
      </c>
      <c r="B22" s="1014"/>
      <c r="C22" s="1015"/>
      <c r="D22" s="1015"/>
      <c r="E22" s="1015"/>
      <c r="F22" s="1015"/>
      <c r="G22" s="1015"/>
      <c r="H22" s="1015"/>
      <c r="I22" s="1015"/>
      <c r="J22" s="1015"/>
      <c r="K22" s="1015"/>
      <c r="L22" s="1015"/>
      <c r="M22" s="1015"/>
      <c r="N22" s="1015"/>
      <c r="O22" s="1015"/>
      <c r="P22" s="1016"/>
      <c r="Q22" s="1057"/>
      <c r="R22" s="1058"/>
      <c r="S22" s="1058"/>
      <c r="T22" s="1058"/>
      <c r="U22" s="1058"/>
      <c r="V22" s="1058"/>
      <c r="W22" s="1058"/>
      <c r="X22" s="1058"/>
      <c r="Y22" s="1058"/>
      <c r="Z22" s="1058"/>
      <c r="AA22" s="1058"/>
      <c r="AB22" s="1058"/>
      <c r="AC22" s="1058"/>
      <c r="AD22" s="1058"/>
      <c r="AE22" s="1059"/>
      <c r="AF22" s="1019"/>
      <c r="AG22" s="1020"/>
      <c r="AH22" s="1020"/>
      <c r="AI22" s="1020"/>
      <c r="AJ22" s="1021"/>
      <c r="AK22" s="1060"/>
      <c r="AL22" s="1061"/>
      <c r="AM22" s="1061"/>
      <c r="AN22" s="1061"/>
      <c r="AO22" s="1061"/>
      <c r="AP22" s="1061"/>
      <c r="AQ22" s="1061"/>
      <c r="AR22" s="1061"/>
      <c r="AS22" s="1061"/>
      <c r="AT22" s="1061"/>
      <c r="AU22" s="1062"/>
      <c r="AV22" s="1062"/>
      <c r="AW22" s="1062"/>
      <c r="AX22" s="1062"/>
      <c r="AY22" s="1063"/>
      <c r="AZ22" s="1012" t="s">
        <v>391</v>
      </c>
      <c r="BA22" s="1012"/>
      <c r="BB22" s="1012"/>
      <c r="BC22" s="1012"/>
      <c r="BD22" s="1013"/>
      <c r="BE22" s="218"/>
      <c r="BF22" s="218"/>
      <c r="BG22" s="218"/>
      <c r="BH22" s="218"/>
      <c r="BI22" s="218"/>
      <c r="BJ22" s="218"/>
      <c r="BK22" s="218"/>
      <c r="BL22" s="218"/>
      <c r="BM22" s="218"/>
      <c r="BN22" s="218"/>
      <c r="BO22" s="218"/>
      <c r="BP22" s="218"/>
      <c r="BQ22" s="223">
        <v>16</v>
      </c>
      <c r="BR22" s="224"/>
      <c r="BS22" s="976"/>
      <c r="BT22" s="977"/>
      <c r="BU22" s="977"/>
      <c r="BV22" s="977"/>
      <c r="BW22" s="977"/>
      <c r="BX22" s="977"/>
      <c r="BY22" s="977"/>
      <c r="BZ22" s="977"/>
      <c r="CA22" s="977"/>
      <c r="CB22" s="977"/>
      <c r="CC22" s="977"/>
      <c r="CD22" s="977"/>
      <c r="CE22" s="977"/>
      <c r="CF22" s="977"/>
      <c r="CG22" s="998"/>
      <c r="CH22" s="973"/>
      <c r="CI22" s="974"/>
      <c r="CJ22" s="974"/>
      <c r="CK22" s="974"/>
      <c r="CL22" s="975"/>
      <c r="CM22" s="973"/>
      <c r="CN22" s="974"/>
      <c r="CO22" s="974"/>
      <c r="CP22" s="974"/>
      <c r="CQ22" s="975"/>
      <c r="CR22" s="973"/>
      <c r="CS22" s="974"/>
      <c r="CT22" s="974"/>
      <c r="CU22" s="974"/>
      <c r="CV22" s="975"/>
      <c r="CW22" s="973"/>
      <c r="CX22" s="974"/>
      <c r="CY22" s="974"/>
      <c r="CZ22" s="974"/>
      <c r="DA22" s="975"/>
      <c r="DB22" s="973"/>
      <c r="DC22" s="974"/>
      <c r="DD22" s="974"/>
      <c r="DE22" s="974"/>
      <c r="DF22" s="975"/>
      <c r="DG22" s="973"/>
      <c r="DH22" s="974"/>
      <c r="DI22" s="974"/>
      <c r="DJ22" s="974"/>
      <c r="DK22" s="975"/>
      <c r="DL22" s="973"/>
      <c r="DM22" s="974"/>
      <c r="DN22" s="974"/>
      <c r="DO22" s="974"/>
      <c r="DP22" s="975"/>
      <c r="DQ22" s="973"/>
      <c r="DR22" s="974"/>
      <c r="DS22" s="974"/>
      <c r="DT22" s="974"/>
      <c r="DU22" s="975"/>
      <c r="DV22" s="976"/>
      <c r="DW22" s="977"/>
      <c r="DX22" s="977"/>
      <c r="DY22" s="977"/>
      <c r="DZ22" s="978"/>
      <c r="EA22" s="219"/>
    </row>
    <row r="23" spans="1:131" s="220" customFormat="1" ht="26.25" customHeight="1" thickBot="1" x14ac:dyDescent="0.2">
      <c r="A23" s="225" t="s">
        <v>392</v>
      </c>
      <c r="B23" s="921" t="s">
        <v>393</v>
      </c>
      <c r="C23" s="922"/>
      <c r="D23" s="922"/>
      <c r="E23" s="922"/>
      <c r="F23" s="922"/>
      <c r="G23" s="922"/>
      <c r="H23" s="922"/>
      <c r="I23" s="922"/>
      <c r="J23" s="922"/>
      <c r="K23" s="922"/>
      <c r="L23" s="922"/>
      <c r="M23" s="922"/>
      <c r="N23" s="922"/>
      <c r="O23" s="922"/>
      <c r="P23" s="932"/>
      <c r="Q23" s="1051">
        <v>3986</v>
      </c>
      <c r="R23" s="1045"/>
      <c r="S23" s="1045"/>
      <c r="T23" s="1045"/>
      <c r="U23" s="1045"/>
      <c r="V23" s="1045">
        <v>3911</v>
      </c>
      <c r="W23" s="1045"/>
      <c r="X23" s="1045"/>
      <c r="Y23" s="1045"/>
      <c r="Z23" s="1045"/>
      <c r="AA23" s="1045">
        <v>75</v>
      </c>
      <c r="AB23" s="1045"/>
      <c r="AC23" s="1045"/>
      <c r="AD23" s="1045"/>
      <c r="AE23" s="1052"/>
      <c r="AF23" s="1053">
        <v>51</v>
      </c>
      <c r="AG23" s="1045"/>
      <c r="AH23" s="1045"/>
      <c r="AI23" s="1045"/>
      <c r="AJ23" s="1054"/>
      <c r="AK23" s="1055"/>
      <c r="AL23" s="1056"/>
      <c r="AM23" s="1056"/>
      <c r="AN23" s="1056"/>
      <c r="AO23" s="1056"/>
      <c r="AP23" s="1045">
        <v>3348</v>
      </c>
      <c r="AQ23" s="1045"/>
      <c r="AR23" s="1045"/>
      <c r="AS23" s="1045"/>
      <c r="AT23" s="1045"/>
      <c r="AU23" s="1046"/>
      <c r="AV23" s="1046"/>
      <c r="AW23" s="1046"/>
      <c r="AX23" s="1046"/>
      <c r="AY23" s="1047"/>
      <c r="AZ23" s="1048" t="s">
        <v>131</v>
      </c>
      <c r="BA23" s="1049"/>
      <c r="BB23" s="1049"/>
      <c r="BC23" s="1049"/>
      <c r="BD23" s="1050"/>
      <c r="BE23" s="218"/>
      <c r="BF23" s="218"/>
      <c r="BG23" s="218"/>
      <c r="BH23" s="218"/>
      <c r="BI23" s="218"/>
      <c r="BJ23" s="218"/>
      <c r="BK23" s="218"/>
      <c r="BL23" s="218"/>
      <c r="BM23" s="218"/>
      <c r="BN23" s="218"/>
      <c r="BO23" s="218"/>
      <c r="BP23" s="218"/>
      <c r="BQ23" s="223">
        <v>17</v>
      </c>
      <c r="BR23" s="224"/>
      <c r="BS23" s="976"/>
      <c r="BT23" s="977"/>
      <c r="BU23" s="977"/>
      <c r="BV23" s="977"/>
      <c r="BW23" s="977"/>
      <c r="BX23" s="977"/>
      <c r="BY23" s="977"/>
      <c r="BZ23" s="977"/>
      <c r="CA23" s="977"/>
      <c r="CB23" s="977"/>
      <c r="CC23" s="977"/>
      <c r="CD23" s="977"/>
      <c r="CE23" s="977"/>
      <c r="CF23" s="977"/>
      <c r="CG23" s="998"/>
      <c r="CH23" s="973"/>
      <c r="CI23" s="974"/>
      <c r="CJ23" s="974"/>
      <c r="CK23" s="974"/>
      <c r="CL23" s="975"/>
      <c r="CM23" s="973"/>
      <c r="CN23" s="974"/>
      <c r="CO23" s="974"/>
      <c r="CP23" s="974"/>
      <c r="CQ23" s="975"/>
      <c r="CR23" s="973"/>
      <c r="CS23" s="974"/>
      <c r="CT23" s="974"/>
      <c r="CU23" s="974"/>
      <c r="CV23" s="975"/>
      <c r="CW23" s="973"/>
      <c r="CX23" s="974"/>
      <c r="CY23" s="974"/>
      <c r="CZ23" s="974"/>
      <c r="DA23" s="975"/>
      <c r="DB23" s="973"/>
      <c r="DC23" s="974"/>
      <c r="DD23" s="974"/>
      <c r="DE23" s="974"/>
      <c r="DF23" s="975"/>
      <c r="DG23" s="973"/>
      <c r="DH23" s="974"/>
      <c r="DI23" s="974"/>
      <c r="DJ23" s="974"/>
      <c r="DK23" s="975"/>
      <c r="DL23" s="973"/>
      <c r="DM23" s="974"/>
      <c r="DN23" s="974"/>
      <c r="DO23" s="974"/>
      <c r="DP23" s="975"/>
      <c r="DQ23" s="973"/>
      <c r="DR23" s="974"/>
      <c r="DS23" s="974"/>
      <c r="DT23" s="974"/>
      <c r="DU23" s="975"/>
      <c r="DV23" s="976"/>
      <c r="DW23" s="977"/>
      <c r="DX23" s="977"/>
      <c r="DY23" s="977"/>
      <c r="DZ23" s="978"/>
      <c r="EA23" s="219"/>
    </row>
    <row r="24" spans="1:131" s="220" customFormat="1" ht="26.25" customHeight="1" x14ac:dyDescent="0.15">
      <c r="A24" s="1044" t="s">
        <v>394</v>
      </c>
      <c r="B24" s="1044"/>
      <c r="C24" s="1044"/>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4"/>
      <c r="AI24" s="1044"/>
      <c r="AJ24" s="1044"/>
      <c r="AK24" s="1044"/>
      <c r="AL24" s="1044"/>
      <c r="AM24" s="1044"/>
      <c r="AN24" s="1044"/>
      <c r="AO24" s="1044"/>
      <c r="AP24" s="1044"/>
      <c r="AQ24" s="1044"/>
      <c r="AR24" s="1044"/>
      <c r="AS24" s="1044"/>
      <c r="AT24" s="1044"/>
      <c r="AU24" s="1044"/>
      <c r="AV24" s="1044"/>
      <c r="AW24" s="1044"/>
      <c r="AX24" s="1044"/>
      <c r="AY24" s="1044"/>
      <c r="AZ24" s="217"/>
      <c r="BA24" s="217"/>
      <c r="BB24" s="217"/>
      <c r="BC24" s="217"/>
      <c r="BD24" s="217"/>
      <c r="BE24" s="218"/>
      <c r="BF24" s="218"/>
      <c r="BG24" s="218"/>
      <c r="BH24" s="218"/>
      <c r="BI24" s="218"/>
      <c r="BJ24" s="218"/>
      <c r="BK24" s="218"/>
      <c r="BL24" s="218"/>
      <c r="BM24" s="218"/>
      <c r="BN24" s="218"/>
      <c r="BO24" s="218"/>
      <c r="BP24" s="218"/>
      <c r="BQ24" s="223">
        <v>18</v>
      </c>
      <c r="BR24" s="224"/>
      <c r="BS24" s="976"/>
      <c r="BT24" s="977"/>
      <c r="BU24" s="977"/>
      <c r="BV24" s="977"/>
      <c r="BW24" s="977"/>
      <c r="BX24" s="977"/>
      <c r="BY24" s="977"/>
      <c r="BZ24" s="977"/>
      <c r="CA24" s="977"/>
      <c r="CB24" s="977"/>
      <c r="CC24" s="977"/>
      <c r="CD24" s="977"/>
      <c r="CE24" s="977"/>
      <c r="CF24" s="977"/>
      <c r="CG24" s="998"/>
      <c r="CH24" s="973"/>
      <c r="CI24" s="974"/>
      <c r="CJ24" s="974"/>
      <c r="CK24" s="974"/>
      <c r="CL24" s="975"/>
      <c r="CM24" s="973"/>
      <c r="CN24" s="974"/>
      <c r="CO24" s="974"/>
      <c r="CP24" s="974"/>
      <c r="CQ24" s="975"/>
      <c r="CR24" s="973"/>
      <c r="CS24" s="974"/>
      <c r="CT24" s="974"/>
      <c r="CU24" s="974"/>
      <c r="CV24" s="975"/>
      <c r="CW24" s="973"/>
      <c r="CX24" s="974"/>
      <c r="CY24" s="974"/>
      <c r="CZ24" s="974"/>
      <c r="DA24" s="975"/>
      <c r="DB24" s="973"/>
      <c r="DC24" s="974"/>
      <c r="DD24" s="974"/>
      <c r="DE24" s="974"/>
      <c r="DF24" s="975"/>
      <c r="DG24" s="973"/>
      <c r="DH24" s="974"/>
      <c r="DI24" s="974"/>
      <c r="DJ24" s="974"/>
      <c r="DK24" s="975"/>
      <c r="DL24" s="973"/>
      <c r="DM24" s="974"/>
      <c r="DN24" s="974"/>
      <c r="DO24" s="974"/>
      <c r="DP24" s="975"/>
      <c r="DQ24" s="973"/>
      <c r="DR24" s="974"/>
      <c r="DS24" s="974"/>
      <c r="DT24" s="974"/>
      <c r="DU24" s="975"/>
      <c r="DV24" s="976"/>
      <c r="DW24" s="977"/>
      <c r="DX24" s="977"/>
      <c r="DY24" s="977"/>
      <c r="DZ24" s="978"/>
      <c r="EA24" s="219"/>
    </row>
    <row r="25" spans="1:131" ht="26.25" customHeight="1" thickBot="1" x14ac:dyDescent="0.2">
      <c r="A25" s="1043" t="s">
        <v>395</v>
      </c>
      <c r="B25" s="1043"/>
      <c r="C25" s="1043"/>
      <c r="D25" s="1043"/>
      <c r="E25" s="1043"/>
      <c r="F25" s="1043"/>
      <c r="G25" s="1043"/>
      <c r="H25" s="1043"/>
      <c r="I25" s="1043"/>
      <c r="J25" s="1043"/>
      <c r="K25" s="1043"/>
      <c r="L25" s="1043"/>
      <c r="M25" s="1043"/>
      <c r="N25" s="1043"/>
      <c r="O25" s="1043"/>
      <c r="P25" s="1043"/>
      <c r="Q25" s="1043"/>
      <c r="R25" s="1043"/>
      <c r="S25" s="1043"/>
      <c r="T25" s="1043"/>
      <c r="U25" s="1043"/>
      <c r="V25" s="1043"/>
      <c r="W25" s="1043"/>
      <c r="X25" s="1043"/>
      <c r="Y25" s="1043"/>
      <c r="Z25" s="1043"/>
      <c r="AA25" s="1043"/>
      <c r="AB25" s="1043"/>
      <c r="AC25" s="1043"/>
      <c r="AD25" s="1043"/>
      <c r="AE25" s="1043"/>
      <c r="AF25" s="1043"/>
      <c r="AG25" s="1043"/>
      <c r="AH25" s="1043"/>
      <c r="AI25" s="1043"/>
      <c r="AJ25" s="1043"/>
      <c r="AK25" s="1043"/>
      <c r="AL25" s="1043"/>
      <c r="AM25" s="1043"/>
      <c r="AN25" s="1043"/>
      <c r="AO25" s="1043"/>
      <c r="AP25" s="1043"/>
      <c r="AQ25" s="1043"/>
      <c r="AR25" s="1043"/>
      <c r="AS25" s="1043"/>
      <c r="AT25" s="1043"/>
      <c r="AU25" s="1043"/>
      <c r="AV25" s="1043"/>
      <c r="AW25" s="1043"/>
      <c r="AX25" s="1043"/>
      <c r="AY25" s="1043"/>
      <c r="AZ25" s="1043"/>
      <c r="BA25" s="1043"/>
      <c r="BB25" s="1043"/>
      <c r="BC25" s="1043"/>
      <c r="BD25" s="1043"/>
      <c r="BE25" s="1043"/>
      <c r="BF25" s="1043"/>
      <c r="BG25" s="1043"/>
      <c r="BH25" s="1043"/>
      <c r="BI25" s="1043"/>
      <c r="BJ25" s="217"/>
      <c r="BK25" s="217"/>
      <c r="BL25" s="217"/>
      <c r="BM25" s="217"/>
      <c r="BN25" s="217"/>
      <c r="BO25" s="226"/>
      <c r="BP25" s="226"/>
      <c r="BQ25" s="223">
        <v>19</v>
      </c>
      <c r="BR25" s="224"/>
      <c r="BS25" s="976"/>
      <c r="BT25" s="977"/>
      <c r="BU25" s="977"/>
      <c r="BV25" s="977"/>
      <c r="BW25" s="977"/>
      <c r="BX25" s="977"/>
      <c r="BY25" s="977"/>
      <c r="BZ25" s="977"/>
      <c r="CA25" s="977"/>
      <c r="CB25" s="977"/>
      <c r="CC25" s="977"/>
      <c r="CD25" s="977"/>
      <c r="CE25" s="977"/>
      <c r="CF25" s="977"/>
      <c r="CG25" s="998"/>
      <c r="CH25" s="973"/>
      <c r="CI25" s="974"/>
      <c r="CJ25" s="974"/>
      <c r="CK25" s="974"/>
      <c r="CL25" s="975"/>
      <c r="CM25" s="973"/>
      <c r="CN25" s="974"/>
      <c r="CO25" s="974"/>
      <c r="CP25" s="974"/>
      <c r="CQ25" s="975"/>
      <c r="CR25" s="973"/>
      <c r="CS25" s="974"/>
      <c r="CT25" s="974"/>
      <c r="CU25" s="974"/>
      <c r="CV25" s="975"/>
      <c r="CW25" s="973"/>
      <c r="CX25" s="974"/>
      <c r="CY25" s="974"/>
      <c r="CZ25" s="974"/>
      <c r="DA25" s="975"/>
      <c r="DB25" s="973"/>
      <c r="DC25" s="974"/>
      <c r="DD25" s="974"/>
      <c r="DE25" s="974"/>
      <c r="DF25" s="975"/>
      <c r="DG25" s="973"/>
      <c r="DH25" s="974"/>
      <c r="DI25" s="974"/>
      <c r="DJ25" s="974"/>
      <c r="DK25" s="975"/>
      <c r="DL25" s="973"/>
      <c r="DM25" s="974"/>
      <c r="DN25" s="974"/>
      <c r="DO25" s="974"/>
      <c r="DP25" s="975"/>
      <c r="DQ25" s="973"/>
      <c r="DR25" s="974"/>
      <c r="DS25" s="974"/>
      <c r="DT25" s="974"/>
      <c r="DU25" s="975"/>
      <c r="DV25" s="976"/>
      <c r="DW25" s="977"/>
      <c r="DX25" s="977"/>
      <c r="DY25" s="977"/>
      <c r="DZ25" s="978"/>
      <c r="EA25" s="215"/>
    </row>
    <row r="26" spans="1:131" ht="26.25" customHeight="1" x14ac:dyDescent="0.15">
      <c r="A26" s="979" t="s">
        <v>373</v>
      </c>
      <c r="B26" s="980"/>
      <c r="C26" s="980"/>
      <c r="D26" s="980"/>
      <c r="E26" s="980"/>
      <c r="F26" s="980"/>
      <c r="G26" s="980"/>
      <c r="H26" s="980"/>
      <c r="I26" s="980"/>
      <c r="J26" s="980"/>
      <c r="K26" s="980"/>
      <c r="L26" s="980"/>
      <c r="M26" s="980"/>
      <c r="N26" s="980"/>
      <c r="O26" s="980"/>
      <c r="P26" s="981"/>
      <c r="Q26" s="985" t="s">
        <v>396</v>
      </c>
      <c r="R26" s="986"/>
      <c r="S26" s="986"/>
      <c r="T26" s="986"/>
      <c r="U26" s="987"/>
      <c r="V26" s="985" t="s">
        <v>397</v>
      </c>
      <c r="W26" s="986"/>
      <c r="X26" s="986"/>
      <c r="Y26" s="986"/>
      <c r="Z26" s="987"/>
      <c r="AA26" s="985" t="s">
        <v>398</v>
      </c>
      <c r="AB26" s="986"/>
      <c r="AC26" s="986"/>
      <c r="AD26" s="986"/>
      <c r="AE26" s="986"/>
      <c r="AF26" s="1039" t="s">
        <v>399</v>
      </c>
      <c r="AG26" s="992"/>
      <c r="AH26" s="992"/>
      <c r="AI26" s="992"/>
      <c r="AJ26" s="1040"/>
      <c r="AK26" s="986" t="s">
        <v>400</v>
      </c>
      <c r="AL26" s="986"/>
      <c r="AM26" s="986"/>
      <c r="AN26" s="986"/>
      <c r="AO26" s="987"/>
      <c r="AP26" s="985" t="s">
        <v>401</v>
      </c>
      <c r="AQ26" s="986"/>
      <c r="AR26" s="986"/>
      <c r="AS26" s="986"/>
      <c r="AT26" s="987"/>
      <c r="AU26" s="985" t="s">
        <v>402</v>
      </c>
      <c r="AV26" s="986"/>
      <c r="AW26" s="986"/>
      <c r="AX26" s="986"/>
      <c r="AY26" s="987"/>
      <c r="AZ26" s="985" t="s">
        <v>403</v>
      </c>
      <c r="BA26" s="986"/>
      <c r="BB26" s="986"/>
      <c r="BC26" s="986"/>
      <c r="BD26" s="987"/>
      <c r="BE26" s="985" t="s">
        <v>380</v>
      </c>
      <c r="BF26" s="986"/>
      <c r="BG26" s="986"/>
      <c r="BH26" s="986"/>
      <c r="BI26" s="999"/>
      <c r="BJ26" s="217"/>
      <c r="BK26" s="217"/>
      <c r="BL26" s="217"/>
      <c r="BM26" s="217"/>
      <c r="BN26" s="217"/>
      <c r="BO26" s="226"/>
      <c r="BP26" s="226"/>
      <c r="BQ26" s="223">
        <v>20</v>
      </c>
      <c r="BR26" s="224"/>
      <c r="BS26" s="976"/>
      <c r="BT26" s="977"/>
      <c r="BU26" s="977"/>
      <c r="BV26" s="977"/>
      <c r="BW26" s="977"/>
      <c r="BX26" s="977"/>
      <c r="BY26" s="977"/>
      <c r="BZ26" s="977"/>
      <c r="CA26" s="977"/>
      <c r="CB26" s="977"/>
      <c r="CC26" s="977"/>
      <c r="CD26" s="977"/>
      <c r="CE26" s="977"/>
      <c r="CF26" s="977"/>
      <c r="CG26" s="998"/>
      <c r="CH26" s="973"/>
      <c r="CI26" s="974"/>
      <c r="CJ26" s="974"/>
      <c r="CK26" s="974"/>
      <c r="CL26" s="975"/>
      <c r="CM26" s="973"/>
      <c r="CN26" s="974"/>
      <c r="CO26" s="974"/>
      <c r="CP26" s="974"/>
      <c r="CQ26" s="975"/>
      <c r="CR26" s="973"/>
      <c r="CS26" s="974"/>
      <c r="CT26" s="974"/>
      <c r="CU26" s="974"/>
      <c r="CV26" s="975"/>
      <c r="CW26" s="973"/>
      <c r="CX26" s="974"/>
      <c r="CY26" s="974"/>
      <c r="CZ26" s="974"/>
      <c r="DA26" s="975"/>
      <c r="DB26" s="973"/>
      <c r="DC26" s="974"/>
      <c r="DD26" s="974"/>
      <c r="DE26" s="974"/>
      <c r="DF26" s="975"/>
      <c r="DG26" s="973"/>
      <c r="DH26" s="974"/>
      <c r="DI26" s="974"/>
      <c r="DJ26" s="974"/>
      <c r="DK26" s="975"/>
      <c r="DL26" s="973"/>
      <c r="DM26" s="974"/>
      <c r="DN26" s="974"/>
      <c r="DO26" s="974"/>
      <c r="DP26" s="975"/>
      <c r="DQ26" s="973"/>
      <c r="DR26" s="974"/>
      <c r="DS26" s="974"/>
      <c r="DT26" s="974"/>
      <c r="DU26" s="975"/>
      <c r="DV26" s="976"/>
      <c r="DW26" s="977"/>
      <c r="DX26" s="977"/>
      <c r="DY26" s="977"/>
      <c r="DZ26" s="978"/>
      <c r="EA26" s="215"/>
    </row>
    <row r="27" spans="1:131" ht="26.25" customHeight="1" thickBot="1" x14ac:dyDescent="0.2">
      <c r="A27" s="982"/>
      <c r="B27" s="983"/>
      <c r="C27" s="983"/>
      <c r="D27" s="983"/>
      <c r="E27" s="983"/>
      <c r="F27" s="983"/>
      <c r="G27" s="983"/>
      <c r="H27" s="983"/>
      <c r="I27" s="983"/>
      <c r="J27" s="983"/>
      <c r="K27" s="983"/>
      <c r="L27" s="983"/>
      <c r="M27" s="983"/>
      <c r="N27" s="983"/>
      <c r="O27" s="983"/>
      <c r="P27" s="984"/>
      <c r="Q27" s="988"/>
      <c r="R27" s="989"/>
      <c r="S27" s="989"/>
      <c r="T27" s="989"/>
      <c r="U27" s="990"/>
      <c r="V27" s="988"/>
      <c r="W27" s="989"/>
      <c r="X27" s="989"/>
      <c r="Y27" s="989"/>
      <c r="Z27" s="990"/>
      <c r="AA27" s="988"/>
      <c r="AB27" s="989"/>
      <c r="AC27" s="989"/>
      <c r="AD27" s="989"/>
      <c r="AE27" s="989"/>
      <c r="AF27" s="1041"/>
      <c r="AG27" s="995"/>
      <c r="AH27" s="995"/>
      <c r="AI27" s="995"/>
      <c r="AJ27" s="1042"/>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1000"/>
      <c r="BJ27" s="217"/>
      <c r="BK27" s="217"/>
      <c r="BL27" s="217"/>
      <c r="BM27" s="217"/>
      <c r="BN27" s="217"/>
      <c r="BO27" s="226"/>
      <c r="BP27" s="226"/>
      <c r="BQ27" s="223">
        <v>21</v>
      </c>
      <c r="BR27" s="224"/>
      <c r="BS27" s="976"/>
      <c r="BT27" s="977"/>
      <c r="BU27" s="977"/>
      <c r="BV27" s="977"/>
      <c r="BW27" s="977"/>
      <c r="BX27" s="977"/>
      <c r="BY27" s="977"/>
      <c r="BZ27" s="977"/>
      <c r="CA27" s="977"/>
      <c r="CB27" s="977"/>
      <c r="CC27" s="977"/>
      <c r="CD27" s="977"/>
      <c r="CE27" s="977"/>
      <c r="CF27" s="977"/>
      <c r="CG27" s="998"/>
      <c r="CH27" s="973"/>
      <c r="CI27" s="974"/>
      <c r="CJ27" s="974"/>
      <c r="CK27" s="974"/>
      <c r="CL27" s="975"/>
      <c r="CM27" s="973"/>
      <c r="CN27" s="974"/>
      <c r="CO27" s="974"/>
      <c r="CP27" s="974"/>
      <c r="CQ27" s="975"/>
      <c r="CR27" s="973"/>
      <c r="CS27" s="974"/>
      <c r="CT27" s="974"/>
      <c r="CU27" s="974"/>
      <c r="CV27" s="975"/>
      <c r="CW27" s="973"/>
      <c r="CX27" s="974"/>
      <c r="CY27" s="974"/>
      <c r="CZ27" s="974"/>
      <c r="DA27" s="975"/>
      <c r="DB27" s="973"/>
      <c r="DC27" s="974"/>
      <c r="DD27" s="974"/>
      <c r="DE27" s="974"/>
      <c r="DF27" s="975"/>
      <c r="DG27" s="973"/>
      <c r="DH27" s="974"/>
      <c r="DI27" s="974"/>
      <c r="DJ27" s="974"/>
      <c r="DK27" s="975"/>
      <c r="DL27" s="973"/>
      <c r="DM27" s="974"/>
      <c r="DN27" s="974"/>
      <c r="DO27" s="974"/>
      <c r="DP27" s="975"/>
      <c r="DQ27" s="973"/>
      <c r="DR27" s="974"/>
      <c r="DS27" s="974"/>
      <c r="DT27" s="974"/>
      <c r="DU27" s="975"/>
      <c r="DV27" s="976"/>
      <c r="DW27" s="977"/>
      <c r="DX27" s="977"/>
      <c r="DY27" s="977"/>
      <c r="DZ27" s="978"/>
      <c r="EA27" s="215"/>
    </row>
    <row r="28" spans="1:131" ht="26.25" customHeight="1" thickTop="1" x14ac:dyDescent="0.15">
      <c r="A28" s="227">
        <v>1</v>
      </c>
      <c r="B28" s="1031" t="s">
        <v>404</v>
      </c>
      <c r="C28" s="1032"/>
      <c r="D28" s="1032"/>
      <c r="E28" s="1032"/>
      <c r="F28" s="1032"/>
      <c r="G28" s="1032"/>
      <c r="H28" s="1032"/>
      <c r="I28" s="1032"/>
      <c r="J28" s="1032"/>
      <c r="K28" s="1032"/>
      <c r="L28" s="1032"/>
      <c r="M28" s="1032"/>
      <c r="N28" s="1032"/>
      <c r="O28" s="1032"/>
      <c r="P28" s="1033"/>
      <c r="Q28" s="1034">
        <v>784</v>
      </c>
      <c r="R28" s="1035"/>
      <c r="S28" s="1035"/>
      <c r="T28" s="1035"/>
      <c r="U28" s="1035"/>
      <c r="V28" s="1035">
        <v>744</v>
      </c>
      <c r="W28" s="1035"/>
      <c r="X28" s="1035"/>
      <c r="Y28" s="1035"/>
      <c r="Z28" s="1035"/>
      <c r="AA28" s="1035">
        <v>40</v>
      </c>
      <c r="AB28" s="1035"/>
      <c r="AC28" s="1035"/>
      <c r="AD28" s="1035"/>
      <c r="AE28" s="1036"/>
      <c r="AF28" s="1037">
        <v>40</v>
      </c>
      <c r="AG28" s="1035"/>
      <c r="AH28" s="1035"/>
      <c r="AI28" s="1035"/>
      <c r="AJ28" s="1038"/>
      <c r="AK28" s="1026">
        <v>52</v>
      </c>
      <c r="AL28" s="1027"/>
      <c r="AM28" s="1027"/>
      <c r="AN28" s="1027"/>
      <c r="AO28" s="1027"/>
      <c r="AP28" s="1027" t="s">
        <v>579</v>
      </c>
      <c r="AQ28" s="1027"/>
      <c r="AR28" s="1027"/>
      <c r="AS28" s="1027"/>
      <c r="AT28" s="1027"/>
      <c r="AU28" s="1027" t="s">
        <v>579</v>
      </c>
      <c r="AV28" s="1027"/>
      <c r="AW28" s="1027"/>
      <c r="AX28" s="1027"/>
      <c r="AY28" s="1027"/>
      <c r="AZ28" s="1028" t="s">
        <v>579</v>
      </c>
      <c r="BA28" s="1028"/>
      <c r="BB28" s="1028"/>
      <c r="BC28" s="1028"/>
      <c r="BD28" s="1028"/>
      <c r="BE28" s="1029"/>
      <c r="BF28" s="1029"/>
      <c r="BG28" s="1029"/>
      <c r="BH28" s="1029"/>
      <c r="BI28" s="1030"/>
      <c r="BJ28" s="217"/>
      <c r="BK28" s="217"/>
      <c r="BL28" s="217"/>
      <c r="BM28" s="217"/>
      <c r="BN28" s="217"/>
      <c r="BO28" s="226"/>
      <c r="BP28" s="226"/>
      <c r="BQ28" s="223">
        <v>22</v>
      </c>
      <c r="BR28" s="224"/>
      <c r="BS28" s="976"/>
      <c r="BT28" s="977"/>
      <c r="BU28" s="977"/>
      <c r="BV28" s="977"/>
      <c r="BW28" s="977"/>
      <c r="BX28" s="977"/>
      <c r="BY28" s="977"/>
      <c r="BZ28" s="977"/>
      <c r="CA28" s="977"/>
      <c r="CB28" s="977"/>
      <c r="CC28" s="977"/>
      <c r="CD28" s="977"/>
      <c r="CE28" s="977"/>
      <c r="CF28" s="977"/>
      <c r="CG28" s="998"/>
      <c r="CH28" s="973"/>
      <c r="CI28" s="974"/>
      <c r="CJ28" s="974"/>
      <c r="CK28" s="974"/>
      <c r="CL28" s="975"/>
      <c r="CM28" s="973"/>
      <c r="CN28" s="974"/>
      <c r="CO28" s="974"/>
      <c r="CP28" s="974"/>
      <c r="CQ28" s="975"/>
      <c r="CR28" s="973"/>
      <c r="CS28" s="974"/>
      <c r="CT28" s="974"/>
      <c r="CU28" s="974"/>
      <c r="CV28" s="975"/>
      <c r="CW28" s="973"/>
      <c r="CX28" s="974"/>
      <c r="CY28" s="974"/>
      <c r="CZ28" s="974"/>
      <c r="DA28" s="975"/>
      <c r="DB28" s="973"/>
      <c r="DC28" s="974"/>
      <c r="DD28" s="974"/>
      <c r="DE28" s="974"/>
      <c r="DF28" s="975"/>
      <c r="DG28" s="973"/>
      <c r="DH28" s="974"/>
      <c r="DI28" s="974"/>
      <c r="DJ28" s="974"/>
      <c r="DK28" s="975"/>
      <c r="DL28" s="973"/>
      <c r="DM28" s="974"/>
      <c r="DN28" s="974"/>
      <c r="DO28" s="974"/>
      <c r="DP28" s="975"/>
      <c r="DQ28" s="973"/>
      <c r="DR28" s="974"/>
      <c r="DS28" s="974"/>
      <c r="DT28" s="974"/>
      <c r="DU28" s="975"/>
      <c r="DV28" s="976"/>
      <c r="DW28" s="977"/>
      <c r="DX28" s="977"/>
      <c r="DY28" s="977"/>
      <c r="DZ28" s="978"/>
      <c r="EA28" s="215"/>
    </row>
    <row r="29" spans="1:131" ht="26.25" customHeight="1" x14ac:dyDescent="0.15">
      <c r="A29" s="227">
        <v>2</v>
      </c>
      <c r="B29" s="1014" t="s">
        <v>405</v>
      </c>
      <c r="C29" s="1015"/>
      <c r="D29" s="1015"/>
      <c r="E29" s="1015"/>
      <c r="F29" s="1015"/>
      <c r="G29" s="1015"/>
      <c r="H29" s="1015"/>
      <c r="I29" s="1015"/>
      <c r="J29" s="1015"/>
      <c r="K29" s="1015"/>
      <c r="L29" s="1015"/>
      <c r="M29" s="1015"/>
      <c r="N29" s="1015"/>
      <c r="O29" s="1015"/>
      <c r="P29" s="1016"/>
      <c r="Q29" s="1022">
        <v>437</v>
      </c>
      <c r="R29" s="1023"/>
      <c r="S29" s="1023"/>
      <c r="T29" s="1023"/>
      <c r="U29" s="1023"/>
      <c r="V29" s="1023">
        <v>420</v>
      </c>
      <c r="W29" s="1023"/>
      <c r="X29" s="1023"/>
      <c r="Y29" s="1023"/>
      <c r="Z29" s="1023"/>
      <c r="AA29" s="1023">
        <v>17</v>
      </c>
      <c r="AB29" s="1023"/>
      <c r="AC29" s="1023"/>
      <c r="AD29" s="1023"/>
      <c r="AE29" s="1024"/>
      <c r="AF29" s="1019">
        <v>17</v>
      </c>
      <c r="AG29" s="1020"/>
      <c r="AH29" s="1020"/>
      <c r="AI29" s="1020"/>
      <c r="AJ29" s="1021"/>
      <c r="AK29" s="964">
        <v>66</v>
      </c>
      <c r="AL29" s="955"/>
      <c r="AM29" s="955"/>
      <c r="AN29" s="955"/>
      <c r="AO29" s="955"/>
      <c r="AP29" s="955" t="s">
        <v>579</v>
      </c>
      <c r="AQ29" s="955"/>
      <c r="AR29" s="955"/>
      <c r="AS29" s="955"/>
      <c r="AT29" s="955"/>
      <c r="AU29" s="955" t="s">
        <v>579</v>
      </c>
      <c r="AV29" s="955"/>
      <c r="AW29" s="955"/>
      <c r="AX29" s="955"/>
      <c r="AY29" s="955"/>
      <c r="AZ29" s="1025" t="s">
        <v>579</v>
      </c>
      <c r="BA29" s="1025"/>
      <c r="BB29" s="1025"/>
      <c r="BC29" s="1025"/>
      <c r="BD29" s="1025"/>
      <c r="BE29" s="956"/>
      <c r="BF29" s="956"/>
      <c r="BG29" s="956"/>
      <c r="BH29" s="956"/>
      <c r="BI29" s="957"/>
      <c r="BJ29" s="217"/>
      <c r="BK29" s="217"/>
      <c r="BL29" s="217"/>
      <c r="BM29" s="217"/>
      <c r="BN29" s="217"/>
      <c r="BO29" s="226"/>
      <c r="BP29" s="226"/>
      <c r="BQ29" s="223">
        <v>23</v>
      </c>
      <c r="BR29" s="224"/>
      <c r="BS29" s="976"/>
      <c r="BT29" s="977"/>
      <c r="BU29" s="977"/>
      <c r="BV29" s="977"/>
      <c r="BW29" s="977"/>
      <c r="BX29" s="977"/>
      <c r="BY29" s="977"/>
      <c r="BZ29" s="977"/>
      <c r="CA29" s="977"/>
      <c r="CB29" s="977"/>
      <c r="CC29" s="977"/>
      <c r="CD29" s="977"/>
      <c r="CE29" s="977"/>
      <c r="CF29" s="977"/>
      <c r="CG29" s="998"/>
      <c r="CH29" s="973"/>
      <c r="CI29" s="974"/>
      <c r="CJ29" s="974"/>
      <c r="CK29" s="974"/>
      <c r="CL29" s="975"/>
      <c r="CM29" s="973"/>
      <c r="CN29" s="974"/>
      <c r="CO29" s="974"/>
      <c r="CP29" s="974"/>
      <c r="CQ29" s="975"/>
      <c r="CR29" s="973"/>
      <c r="CS29" s="974"/>
      <c r="CT29" s="974"/>
      <c r="CU29" s="974"/>
      <c r="CV29" s="975"/>
      <c r="CW29" s="973"/>
      <c r="CX29" s="974"/>
      <c r="CY29" s="974"/>
      <c r="CZ29" s="974"/>
      <c r="DA29" s="975"/>
      <c r="DB29" s="973"/>
      <c r="DC29" s="974"/>
      <c r="DD29" s="974"/>
      <c r="DE29" s="974"/>
      <c r="DF29" s="975"/>
      <c r="DG29" s="973"/>
      <c r="DH29" s="974"/>
      <c r="DI29" s="974"/>
      <c r="DJ29" s="974"/>
      <c r="DK29" s="975"/>
      <c r="DL29" s="973"/>
      <c r="DM29" s="974"/>
      <c r="DN29" s="974"/>
      <c r="DO29" s="974"/>
      <c r="DP29" s="975"/>
      <c r="DQ29" s="973"/>
      <c r="DR29" s="974"/>
      <c r="DS29" s="974"/>
      <c r="DT29" s="974"/>
      <c r="DU29" s="975"/>
      <c r="DV29" s="976"/>
      <c r="DW29" s="977"/>
      <c r="DX29" s="977"/>
      <c r="DY29" s="977"/>
      <c r="DZ29" s="978"/>
      <c r="EA29" s="215"/>
    </row>
    <row r="30" spans="1:131" ht="26.25" customHeight="1" x14ac:dyDescent="0.15">
      <c r="A30" s="227">
        <v>3</v>
      </c>
      <c r="B30" s="1014" t="s">
        <v>406</v>
      </c>
      <c r="C30" s="1015"/>
      <c r="D30" s="1015"/>
      <c r="E30" s="1015"/>
      <c r="F30" s="1015"/>
      <c r="G30" s="1015"/>
      <c r="H30" s="1015"/>
      <c r="I30" s="1015"/>
      <c r="J30" s="1015"/>
      <c r="K30" s="1015"/>
      <c r="L30" s="1015"/>
      <c r="M30" s="1015"/>
      <c r="N30" s="1015"/>
      <c r="O30" s="1015"/>
      <c r="P30" s="1016"/>
      <c r="Q30" s="1022">
        <v>64</v>
      </c>
      <c r="R30" s="1023"/>
      <c r="S30" s="1023"/>
      <c r="T30" s="1023"/>
      <c r="U30" s="1023"/>
      <c r="V30" s="1023">
        <v>64</v>
      </c>
      <c r="W30" s="1023"/>
      <c r="X30" s="1023"/>
      <c r="Y30" s="1023"/>
      <c r="Z30" s="1023"/>
      <c r="AA30" s="1023">
        <v>0</v>
      </c>
      <c r="AB30" s="1023"/>
      <c r="AC30" s="1023"/>
      <c r="AD30" s="1023"/>
      <c r="AE30" s="1024"/>
      <c r="AF30" s="1019">
        <v>0</v>
      </c>
      <c r="AG30" s="1020"/>
      <c r="AH30" s="1020"/>
      <c r="AI30" s="1020"/>
      <c r="AJ30" s="1021"/>
      <c r="AK30" s="964">
        <v>19</v>
      </c>
      <c r="AL30" s="955"/>
      <c r="AM30" s="955"/>
      <c r="AN30" s="955"/>
      <c r="AO30" s="955"/>
      <c r="AP30" s="955" t="s">
        <v>579</v>
      </c>
      <c r="AQ30" s="955"/>
      <c r="AR30" s="955"/>
      <c r="AS30" s="955"/>
      <c r="AT30" s="955"/>
      <c r="AU30" s="955" t="s">
        <v>579</v>
      </c>
      <c r="AV30" s="955"/>
      <c r="AW30" s="955"/>
      <c r="AX30" s="955"/>
      <c r="AY30" s="955"/>
      <c r="AZ30" s="1025" t="s">
        <v>579</v>
      </c>
      <c r="BA30" s="1025"/>
      <c r="BB30" s="1025"/>
      <c r="BC30" s="1025"/>
      <c r="BD30" s="1025"/>
      <c r="BE30" s="956"/>
      <c r="BF30" s="956"/>
      <c r="BG30" s="956"/>
      <c r="BH30" s="956"/>
      <c r="BI30" s="957"/>
      <c r="BJ30" s="217"/>
      <c r="BK30" s="217"/>
      <c r="BL30" s="217"/>
      <c r="BM30" s="217"/>
      <c r="BN30" s="217"/>
      <c r="BO30" s="226"/>
      <c r="BP30" s="226"/>
      <c r="BQ30" s="223">
        <v>24</v>
      </c>
      <c r="BR30" s="224"/>
      <c r="BS30" s="976"/>
      <c r="BT30" s="977"/>
      <c r="BU30" s="977"/>
      <c r="BV30" s="977"/>
      <c r="BW30" s="977"/>
      <c r="BX30" s="977"/>
      <c r="BY30" s="977"/>
      <c r="BZ30" s="977"/>
      <c r="CA30" s="977"/>
      <c r="CB30" s="977"/>
      <c r="CC30" s="977"/>
      <c r="CD30" s="977"/>
      <c r="CE30" s="977"/>
      <c r="CF30" s="977"/>
      <c r="CG30" s="998"/>
      <c r="CH30" s="973"/>
      <c r="CI30" s="974"/>
      <c r="CJ30" s="974"/>
      <c r="CK30" s="974"/>
      <c r="CL30" s="975"/>
      <c r="CM30" s="973"/>
      <c r="CN30" s="974"/>
      <c r="CO30" s="974"/>
      <c r="CP30" s="974"/>
      <c r="CQ30" s="975"/>
      <c r="CR30" s="973"/>
      <c r="CS30" s="974"/>
      <c r="CT30" s="974"/>
      <c r="CU30" s="974"/>
      <c r="CV30" s="975"/>
      <c r="CW30" s="973"/>
      <c r="CX30" s="974"/>
      <c r="CY30" s="974"/>
      <c r="CZ30" s="974"/>
      <c r="DA30" s="975"/>
      <c r="DB30" s="973"/>
      <c r="DC30" s="974"/>
      <c r="DD30" s="974"/>
      <c r="DE30" s="974"/>
      <c r="DF30" s="975"/>
      <c r="DG30" s="973"/>
      <c r="DH30" s="974"/>
      <c r="DI30" s="974"/>
      <c r="DJ30" s="974"/>
      <c r="DK30" s="975"/>
      <c r="DL30" s="973"/>
      <c r="DM30" s="974"/>
      <c r="DN30" s="974"/>
      <c r="DO30" s="974"/>
      <c r="DP30" s="975"/>
      <c r="DQ30" s="973"/>
      <c r="DR30" s="974"/>
      <c r="DS30" s="974"/>
      <c r="DT30" s="974"/>
      <c r="DU30" s="975"/>
      <c r="DV30" s="976"/>
      <c r="DW30" s="977"/>
      <c r="DX30" s="977"/>
      <c r="DY30" s="977"/>
      <c r="DZ30" s="978"/>
      <c r="EA30" s="215"/>
    </row>
    <row r="31" spans="1:131" ht="26.25" customHeight="1" x14ac:dyDescent="0.15">
      <c r="A31" s="227">
        <v>4</v>
      </c>
      <c r="B31" s="1014" t="s">
        <v>407</v>
      </c>
      <c r="C31" s="1015"/>
      <c r="D31" s="1015"/>
      <c r="E31" s="1015"/>
      <c r="F31" s="1015"/>
      <c r="G31" s="1015"/>
      <c r="H31" s="1015"/>
      <c r="I31" s="1015"/>
      <c r="J31" s="1015"/>
      <c r="K31" s="1015"/>
      <c r="L31" s="1015"/>
      <c r="M31" s="1015"/>
      <c r="N31" s="1015"/>
      <c r="O31" s="1015"/>
      <c r="P31" s="1016"/>
      <c r="Q31" s="1022">
        <v>104</v>
      </c>
      <c r="R31" s="1023"/>
      <c r="S31" s="1023"/>
      <c r="T31" s="1023"/>
      <c r="U31" s="1023"/>
      <c r="V31" s="1023">
        <v>81</v>
      </c>
      <c r="W31" s="1023"/>
      <c r="X31" s="1023"/>
      <c r="Y31" s="1023"/>
      <c r="Z31" s="1023"/>
      <c r="AA31" s="1023">
        <v>23</v>
      </c>
      <c r="AB31" s="1023"/>
      <c r="AC31" s="1023"/>
      <c r="AD31" s="1023"/>
      <c r="AE31" s="1024"/>
      <c r="AF31" s="1019">
        <v>116</v>
      </c>
      <c r="AG31" s="1020"/>
      <c r="AH31" s="1020"/>
      <c r="AI31" s="1020"/>
      <c r="AJ31" s="1021"/>
      <c r="AK31" s="964" t="s">
        <v>579</v>
      </c>
      <c r="AL31" s="955"/>
      <c r="AM31" s="955"/>
      <c r="AN31" s="955"/>
      <c r="AO31" s="955"/>
      <c r="AP31" s="955">
        <v>100</v>
      </c>
      <c r="AQ31" s="955"/>
      <c r="AR31" s="955"/>
      <c r="AS31" s="955"/>
      <c r="AT31" s="955"/>
      <c r="AU31" s="955" t="s">
        <v>579</v>
      </c>
      <c r="AV31" s="955"/>
      <c r="AW31" s="955"/>
      <c r="AX31" s="955"/>
      <c r="AY31" s="955"/>
      <c r="AZ31" s="1025" t="s">
        <v>579</v>
      </c>
      <c r="BA31" s="1025"/>
      <c r="BB31" s="1025"/>
      <c r="BC31" s="1025"/>
      <c r="BD31" s="1025"/>
      <c r="BE31" s="956" t="s">
        <v>408</v>
      </c>
      <c r="BF31" s="956"/>
      <c r="BG31" s="956"/>
      <c r="BH31" s="956"/>
      <c r="BI31" s="957"/>
      <c r="BJ31" s="217"/>
      <c r="BK31" s="217"/>
      <c r="BL31" s="217"/>
      <c r="BM31" s="217"/>
      <c r="BN31" s="217"/>
      <c r="BO31" s="226"/>
      <c r="BP31" s="226"/>
      <c r="BQ31" s="223">
        <v>25</v>
      </c>
      <c r="BR31" s="224"/>
      <c r="BS31" s="976"/>
      <c r="BT31" s="977"/>
      <c r="BU31" s="977"/>
      <c r="BV31" s="977"/>
      <c r="BW31" s="977"/>
      <c r="BX31" s="977"/>
      <c r="BY31" s="977"/>
      <c r="BZ31" s="977"/>
      <c r="CA31" s="977"/>
      <c r="CB31" s="977"/>
      <c r="CC31" s="977"/>
      <c r="CD31" s="977"/>
      <c r="CE31" s="977"/>
      <c r="CF31" s="977"/>
      <c r="CG31" s="998"/>
      <c r="CH31" s="973"/>
      <c r="CI31" s="974"/>
      <c r="CJ31" s="974"/>
      <c r="CK31" s="974"/>
      <c r="CL31" s="975"/>
      <c r="CM31" s="973"/>
      <c r="CN31" s="974"/>
      <c r="CO31" s="974"/>
      <c r="CP31" s="974"/>
      <c r="CQ31" s="975"/>
      <c r="CR31" s="973"/>
      <c r="CS31" s="974"/>
      <c r="CT31" s="974"/>
      <c r="CU31" s="974"/>
      <c r="CV31" s="975"/>
      <c r="CW31" s="973"/>
      <c r="CX31" s="974"/>
      <c r="CY31" s="974"/>
      <c r="CZ31" s="974"/>
      <c r="DA31" s="975"/>
      <c r="DB31" s="973"/>
      <c r="DC31" s="974"/>
      <c r="DD31" s="974"/>
      <c r="DE31" s="974"/>
      <c r="DF31" s="975"/>
      <c r="DG31" s="973"/>
      <c r="DH31" s="974"/>
      <c r="DI31" s="974"/>
      <c r="DJ31" s="974"/>
      <c r="DK31" s="975"/>
      <c r="DL31" s="973"/>
      <c r="DM31" s="974"/>
      <c r="DN31" s="974"/>
      <c r="DO31" s="974"/>
      <c r="DP31" s="975"/>
      <c r="DQ31" s="973"/>
      <c r="DR31" s="974"/>
      <c r="DS31" s="974"/>
      <c r="DT31" s="974"/>
      <c r="DU31" s="975"/>
      <c r="DV31" s="976"/>
      <c r="DW31" s="977"/>
      <c r="DX31" s="977"/>
      <c r="DY31" s="977"/>
      <c r="DZ31" s="978"/>
      <c r="EA31" s="215"/>
    </row>
    <row r="32" spans="1:131" ht="26.25" customHeight="1" x14ac:dyDescent="0.15">
      <c r="A32" s="227">
        <v>5</v>
      </c>
      <c r="B32" s="1014"/>
      <c r="C32" s="1015"/>
      <c r="D32" s="1015"/>
      <c r="E32" s="1015"/>
      <c r="F32" s="1015"/>
      <c r="G32" s="1015"/>
      <c r="H32" s="1015"/>
      <c r="I32" s="1015"/>
      <c r="J32" s="1015"/>
      <c r="K32" s="1015"/>
      <c r="L32" s="1015"/>
      <c r="M32" s="1015"/>
      <c r="N32" s="1015"/>
      <c r="O32" s="1015"/>
      <c r="P32" s="1016"/>
      <c r="Q32" s="1022"/>
      <c r="R32" s="1023"/>
      <c r="S32" s="1023"/>
      <c r="T32" s="1023"/>
      <c r="U32" s="1023"/>
      <c r="V32" s="1023"/>
      <c r="W32" s="1023"/>
      <c r="X32" s="1023"/>
      <c r="Y32" s="1023"/>
      <c r="Z32" s="1023"/>
      <c r="AA32" s="1023"/>
      <c r="AB32" s="1023"/>
      <c r="AC32" s="1023"/>
      <c r="AD32" s="1023"/>
      <c r="AE32" s="1024"/>
      <c r="AF32" s="1019"/>
      <c r="AG32" s="1020"/>
      <c r="AH32" s="1020"/>
      <c r="AI32" s="1020"/>
      <c r="AJ32" s="1021"/>
      <c r="AK32" s="964"/>
      <c r="AL32" s="955"/>
      <c r="AM32" s="955"/>
      <c r="AN32" s="955"/>
      <c r="AO32" s="955"/>
      <c r="AP32" s="955"/>
      <c r="AQ32" s="955"/>
      <c r="AR32" s="955"/>
      <c r="AS32" s="955"/>
      <c r="AT32" s="955"/>
      <c r="AU32" s="955"/>
      <c r="AV32" s="955"/>
      <c r="AW32" s="955"/>
      <c r="AX32" s="955"/>
      <c r="AY32" s="955"/>
      <c r="AZ32" s="1025"/>
      <c r="BA32" s="1025"/>
      <c r="BB32" s="1025"/>
      <c r="BC32" s="1025"/>
      <c r="BD32" s="1025"/>
      <c r="BE32" s="956"/>
      <c r="BF32" s="956"/>
      <c r="BG32" s="956"/>
      <c r="BH32" s="956"/>
      <c r="BI32" s="957"/>
      <c r="BJ32" s="217"/>
      <c r="BK32" s="217"/>
      <c r="BL32" s="217"/>
      <c r="BM32" s="217"/>
      <c r="BN32" s="217"/>
      <c r="BO32" s="226"/>
      <c r="BP32" s="226"/>
      <c r="BQ32" s="223">
        <v>26</v>
      </c>
      <c r="BR32" s="224"/>
      <c r="BS32" s="976"/>
      <c r="BT32" s="977"/>
      <c r="BU32" s="977"/>
      <c r="BV32" s="977"/>
      <c r="BW32" s="977"/>
      <c r="BX32" s="977"/>
      <c r="BY32" s="977"/>
      <c r="BZ32" s="977"/>
      <c r="CA32" s="977"/>
      <c r="CB32" s="977"/>
      <c r="CC32" s="977"/>
      <c r="CD32" s="977"/>
      <c r="CE32" s="977"/>
      <c r="CF32" s="977"/>
      <c r="CG32" s="998"/>
      <c r="CH32" s="973"/>
      <c r="CI32" s="974"/>
      <c r="CJ32" s="974"/>
      <c r="CK32" s="974"/>
      <c r="CL32" s="975"/>
      <c r="CM32" s="973"/>
      <c r="CN32" s="974"/>
      <c r="CO32" s="974"/>
      <c r="CP32" s="974"/>
      <c r="CQ32" s="975"/>
      <c r="CR32" s="973"/>
      <c r="CS32" s="974"/>
      <c r="CT32" s="974"/>
      <c r="CU32" s="974"/>
      <c r="CV32" s="975"/>
      <c r="CW32" s="973"/>
      <c r="CX32" s="974"/>
      <c r="CY32" s="974"/>
      <c r="CZ32" s="974"/>
      <c r="DA32" s="975"/>
      <c r="DB32" s="973"/>
      <c r="DC32" s="974"/>
      <c r="DD32" s="974"/>
      <c r="DE32" s="974"/>
      <c r="DF32" s="975"/>
      <c r="DG32" s="973"/>
      <c r="DH32" s="974"/>
      <c r="DI32" s="974"/>
      <c r="DJ32" s="974"/>
      <c r="DK32" s="975"/>
      <c r="DL32" s="973"/>
      <c r="DM32" s="974"/>
      <c r="DN32" s="974"/>
      <c r="DO32" s="974"/>
      <c r="DP32" s="975"/>
      <c r="DQ32" s="973"/>
      <c r="DR32" s="974"/>
      <c r="DS32" s="974"/>
      <c r="DT32" s="974"/>
      <c r="DU32" s="975"/>
      <c r="DV32" s="976"/>
      <c r="DW32" s="977"/>
      <c r="DX32" s="977"/>
      <c r="DY32" s="977"/>
      <c r="DZ32" s="978"/>
      <c r="EA32" s="215"/>
    </row>
    <row r="33" spans="1:131" ht="26.25" customHeight="1" x14ac:dyDescent="0.15">
      <c r="A33" s="227">
        <v>6</v>
      </c>
      <c r="B33" s="1014"/>
      <c r="C33" s="1015"/>
      <c r="D33" s="1015"/>
      <c r="E33" s="1015"/>
      <c r="F33" s="1015"/>
      <c r="G33" s="1015"/>
      <c r="H33" s="1015"/>
      <c r="I33" s="1015"/>
      <c r="J33" s="1015"/>
      <c r="K33" s="1015"/>
      <c r="L33" s="1015"/>
      <c r="M33" s="1015"/>
      <c r="N33" s="1015"/>
      <c r="O33" s="1015"/>
      <c r="P33" s="1016"/>
      <c r="Q33" s="1022"/>
      <c r="R33" s="1023"/>
      <c r="S33" s="1023"/>
      <c r="T33" s="1023"/>
      <c r="U33" s="1023"/>
      <c r="V33" s="1023"/>
      <c r="W33" s="1023"/>
      <c r="X33" s="1023"/>
      <c r="Y33" s="1023"/>
      <c r="Z33" s="1023"/>
      <c r="AA33" s="1023"/>
      <c r="AB33" s="1023"/>
      <c r="AC33" s="1023"/>
      <c r="AD33" s="1023"/>
      <c r="AE33" s="1024"/>
      <c r="AF33" s="1019"/>
      <c r="AG33" s="1020"/>
      <c r="AH33" s="1020"/>
      <c r="AI33" s="1020"/>
      <c r="AJ33" s="1021"/>
      <c r="AK33" s="964"/>
      <c r="AL33" s="955"/>
      <c r="AM33" s="955"/>
      <c r="AN33" s="955"/>
      <c r="AO33" s="955"/>
      <c r="AP33" s="955"/>
      <c r="AQ33" s="955"/>
      <c r="AR33" s="955"/>
      <c r="AS33" s="955"/>
      <c r="AT33" s="955"/>
      <c r="AU33" s="955"/>
      <c r="AV33" s="955"/>
      <c r="AW33" s="955"/>
      <c r="AX33" s="955"/>
      <c r="AY33" s="955"/>
      <c r="AZ33" s="1025"/>
      <c r="BA33" s="1025"/>
      <c r="BB33" s="1025"/>
      <c r="BC33" s="1025"/>
      <c r="BD33" s="1025"/>
      <c r="BE33" s="956"/>
      <c r="BF33" s="956"/>
      <c r="BG33" s="956"/>
      <c r="BH33" s="956"/>
      <c r="BI33" s="957"/>
      <c r="BJ33" s="217"/>
      <c r="BK33" s="217"/>
      <c r="BL33" s="217"/>
      <c r="BM33" s="217"/>
      <c r="BN33" s="217"/>
      <c r="BO33" s="226"/>
      <c r="BP33" s="226"/>
      <c r="BQ33" s="223">
        <v>27</v>
      </c>
      <c r="BR33" s="224"/>
      <c r="BS33" s="976"/>
      <c r="BT33" s="977"/>
      <c r="BU33" s="977"/>
      <c r="BV33" s="977"/>
      <c r="BW33" s="977"/>
      <c r="BX33" s="977"/>
      <c r="BY33" s="977"/>
      <c r="BZ33" s="977"/>
      <c r="CA33" s="977"/>
      <c r="CB33" s="977"/>
      <c r="CC33" s="977"/>
      <c r="CD33" s="977"/>
      <c r="CE33" s="977"/>
      <c r="CF33" s="977"/>
      <c r="CG33" s="998"/>
      <c r="CH33" s="973"/>
      <c r="CI33" s="974"/>
      <c r="CJ33" s="974"/>
      <c r="CK33" s="974"/>
      <c r="CL33" s="975"/>
      <c r="CM33" s="973"/>
      <c r="CN33" s="974"/>
      <c r="CO33" s="974"/>
      <c r="CP33" s="974"/>
      <c r="CQ33" s="975"/>
      <c r="CR33" s="973"/>
      <c r="CS33" s="974"/>
      <c r="CT33" s="974"/>
      <c r="CU33" s="974"/>
      <c r="CV33" s="975"/>
      <c r="CW33" s="973"/>
      <c r="CX33" s="974"/>
      <c r="CY33" s="974"/>
      <c r="CZ33" s="974"/>
      <c r="DA33" s="975"/>
      <c r="DB33" s="973"/>
      <c r="DC33" s="974"/>
      <c r="DD33" s="974"/>
      <c r="DE33" s="974"/>
      <c r="DF33" s="975"/>
      <c r="DG33" s="973"/>
      <c r="DH33" s="974"/>
      <c r="DI33" s="974"/>
      <c r="DJ33" s="974"/>
      <c r="DK33" s="975"/>
      <c r="DL33" s="973"/>
      <c r="DM33" s="974"/>
      <c r="DN33" s="974"/>
      <c r="DO33" s="974"/>
      <c r="DP33" s="975"/>
      <c r="DQ33" s="973"/>
      <c r="DR33" s="974"/>
      <c r="DS33" s="974"/>
      <c r="DT33" s="974"/>
      <c r="DU33" s="975"/>
      <c r="DV33" s="976"/>
      <c r="DW33" s="977"/>
      <c r="DX33" s="977"/>
      <c r="DY33" s="977"/>
      <c r="DZ33" s="978"/>
      <c r="EA33" s="215"/>
    </row>
    <row r="34" spans="1:131" ht="26.25" customHeight="1" x14ac:dyDescent="0.15">
      <c r="A34" s="227">
        <v>7</v>
      </c>
      <c r="B34" s="1014"/>
      <c r="C34" s="1015"/>
      <c r="D34" s="1015"/>
      <c r="E34" s="1015"/>
      <c r="F34" s="1015"/>
      <c r="G34" s="1015"/>
      <c r="H34" s="1015"/>
      <c r="I34" s="1015"/>
      <c r="J34" s="1015"/>
      <c r="K34" s="1015"/>
      <c r="L34" s="1015"/>
      <c r="M34" s="1015"/>
      <c r="N34" s="1015"/>
      <c r="O34" s="1015"/>
      <c r="P34" s="1016"/>
      <c r="Q34" s="1022"/>
      <c r="R34" s="1023"/>
      <c r="S34" s="1023"/>
      <c r="T34" s="1023"/>
      <c r="U34" s="1023"/>
      <c r="V34" s="1023"/>
      <c r="W34" s="1023"/>
      <c r="X34" s="1023"/>
      <c r="Y34" s="1023"/>
      <c r="Z34" s="1023"/>
      <c r="AA34" s="1023"/>
      <c r="AB34" s="1023"/>
      <c r="AC34" s="1023"/>
      <c r="AD34" s="1023"/>
      <c r="AE34" s="1024"/>
      <c r="AF34" s="1019"/>
      <c r="AG34" s="1020"/>
      <c r="AH34" s="1020"/>
      <c r="AI34" s="1020"/>
      <c r="AJ34" s="1021"/>
      <c r="AK34" s="964"/>
      <c r="AL34" s="955"/>
      <c r="AM34" s="955"/>
      <c r="AN34" s="955"/>
      <c r="AO34" s="955"/>
      <c r="AP34" s="955"/>
      <c r="AQ34" s="955"/>
      <c r="AR34" s="955"/>
      <c r="AS34" s="955"/>
      <c r="AT34" s="955"/>
      <c r="AU34" s="955"/>
      <c r="AV34" s="955"/>
      <c r="AW34" s="955"/>
      <c r="AX34" s="955"/>
      <c r="AY34" s="955"/>
      <c r="AZ34" s="1025"/>
      <c r="BA34" s="1025"/>
      <c r="BB34" s="1025"/>
      <c r="BC34" s="1025"/>
      <c r="BD34" s="1025"/>
      <c r="BE34" s="956"/>
      <c r="BF34" s="956"/>
      <c r="BG34" s="956"/>
      <c r="BH34" s="956"/>
      <c r="BI34" s="957"/>
      <c r="BJ34" s="217"/>
      <c r="BK34" s="217"/>
      <c r="BL34" s="217"/>
      <c r="BM34" s="217"/>
      <c r="BN34" s="217"/>
      <c r="BO34" s="226"/>
      <c r="BP34" s="226"/>
      <c r="BQ34" s="223">
        <v>28</v>
      </c>
      <c r="BR34" s="224"/>
      <c r="BS34" s="976"/>
      <c r="BT34" s="977"/>
      <c r="BU34" s="977"/>
      <c r="BV34" s="977"/>
      <c r="BW34" s="977"/>
      <c r="BX34" s="977"/>
      <c r="BY34" s="977"/>
      <c r="BZ34" s="977"/>
      <c r="CA34" s="977"/>
      <c r="CB34" s="977"/>
      <c r="CC34" s="977"/>
      <c r="CD34" s="977"/>
      <c r="CE34" s="977"/>
      <c r="CF34" s="977"/>
      <c r="CG34" s="998"/>
      <c r="CH34" s="973"/>
      <c r="CI34" s="974"/>
      <c r="CJ34" s="974"/>
      <c r="CK34" s="974"/>
      <c r="CL34" s="975"/>
      <c r="CM34" s="973"/>
      <c r="CN34" s="974"/>
      <c r="CO34" s="974"/>
      <c r="CP34" s="974"/>
      <c r="CQ34" s="975"/>
      <c r="CR34" s="973"/>
      <c r="CS34" s="974"/>
      <c r="CT34" s="974"/>
      <c r="CU34" s="974"/>
      <c r="CV34" s="975"/>
      <c r="CW34" s="973"/>
      <c r="CX34" s="974"/>
      <c r="CY34" s="974"/>
      <c r="CZ34" s="974"/>
      <c r="DA34" s="975"/>
      <c r="DB34" s="973"/>
      <c r="DC34" s="974"/>
      <c r="DD34" s="974"/>
      <c r="DE34" s="974"/>
      <c r="DF34" s="975"/>
      <c r="DG34" s="973"/>
      <c r="DH34" s="974"/>
      <c r="DI34" s="974"/>
      <c r="DJ34" s="974"/>
      <c r="DK34" s="975"/>
      <c r="DL34" s="973"/>
      <c r="DM34" s="974"/>
      <c r="DN34" s="974"/>
      <c r="DO34" s="974"/>
      <c r="DP34" s="975"/>
      <c r="DQ34" s="973"/>
      <c r="DR34" s="974"/>
      <c r="DS34" s="974"/>
      <c r="DT34" s="974"/>
      <c r="DU34" s="975"/>
      <c r="DV34" s="976"/>
      <c r="DW34" s="977"/>
      <c r="DX34" s="977"/>
      <c r="DY34" s="977"/>
      <c r="DZ34" s="978"/>
      <c r="EA34" s="215"/>
    </row>
    <row r="35" spans="1:131" ht="26.25" customHeight="1" x14ac:dyDescent="0.15">
      <c r="A35" s="227">
        <v>8</v>
      </c>
      <c r="B35" s="1014"/>
      <c r="C35" s="1015"/>
      <c r="D35" s="1015"/>
      <c r="E35" s="1015"/>
      <c r="F35" s="1015"/>
      <c r="G35" s="1015"/>
      <c r="H35" s="1015"/>
      <c r="I35" s="1015"/>
      <c r="J35" s="1015"/>
      <c r="K35" s="1015"/>
      <c r="L35" s="1015"/>
      <c r="M35" s="1015"/>
      <c r="N35" s="1015"/>
      <c r="O35" s="1015"/>
      <c r="P35" s="1016"/>
      <c r="Q35" s="1022"/>
      <c r="R35" s="1023"/>
      <c r="S35" s="1023"/>
      <c r="T35" s="1023"/>
      <c r="U35" s="1023"/>
      <c r="V35" s="1023"/>
      <c r="W35" s="1023"/>
      <c r="X35" s="1023"/>
      <c r="Y35" s="1023"/>
      <c r="Z35" s="1023"/>
      <c r="AA35" s="1023"/>
      <c r="AB35" s="1023"/>
      <c r="AC35" s="1023"/>
      <c r="AD35" s="1023"/>
      <c r="AE35" s="1024"/>
      <c r="AF35" s="1019"/>
      <c r="AG35" s="1020"/>
      <c r="AH35" s="1020"/>
      <c r="AI35" s="1020"/>
      <c r="AJ35" s="1021"/>
      <c r="AK35" s="964"/>
      <c r="AL35" s="955"/>
      <c r="AM35" s="955"/>
      <c r="AN35" s="955"/>
      <c r="AO35" s="955"/>
      <c r="AP35" s="955"/>
      <c r="AQ35" s="955"/>
      <c r="AR35" s="955"/>
      <c r="AS35" s="955"/>
      <c r="AT35" s="955"/>
      <c r="AU35" s="955"/>
      <c r="AV35" s="955"/>
      <c r="AW35" s="955"/>
      <c r="AX35" s="955"/>
      <c r="AY35" s="955"/>
      <c r="AZ35" s="1025"/>
      <c r="BA35" s="1025"/>
      <c r="BB35" s="1025"/>
      <c r="BC35" s="1025"/>
      <c r="BD35" s="1025"/>
      <c r="BE35" s="956"/>
      <c r="BF35" s="956"/>
      <c r="BG35" s="956"/>
      <c r="BH35" s="956"/>
      <c r="BI35" s="957"/>
      <c r="BJ35" s="217"/>
      <c r="BK35" s="217"/>
      <c r="BL35" s="217"/>
      <c r="BM35" s="217"/>
      <c r="BN35" s="217"/>
      <c r="BO35" s="226"/>
      <c r="BP35" s="226"/>
      <c r="BQ35" s="223">
        <v>29</v>
      </c>
      <c r="BR35" s="224"/>
      <c r="BS35" s="976"/>
      <c r="BT35" s="977"/>
      <c r="BU35" s="977"/>
      <c r="BV35" s="977"/>
      <c r="BW35" s="977"/>
      <c r="BX35" s="977"/>
      <c r="BY35" s="977"/>
      <c r="BZ35" s="977"/>
      <c r="CA35" s="977"/>
      <c r="CB35" s="977"/>
      <c r="CC35" s="977"/>
      <c r="CD35" s="977"/>
      <c r="CE35" s="977"/>
      <c r="CF35" s="977"/>
      <c r="CG35" s="998"/>
      <c r="CH35" s="973"/>
      <c r="CI35" s="974"/>
      <c r="CJ35" s="974"/>
      <c r="CK35" s="974"/>
      <c r="CL35" s="975"/>
      <c r="CM35" s="973"/>
      <c r="CN35" s="974"/>
      <c r="CO35" s="974"/>
      <c r="CP35" s="974"/>
      <c r="CQ35" s="975"/>
      <c r="CR35" s="973"/>
      <c r="CS35" s="974"/>
      <c r="CT35" s="974"/>
      <c r="CU35" s="974"/>
      <c r="CV35" s="975"/>
      <c r="CW35" s="973"/>
      <c r="CX35" s="974"/>
      <c r="CY35" s="974"/>
      <c r="CZ35" s="974"/>
      <c r="DA35" s="975"/>
      <c r="DB35" s="973"/>
      <c r="DC35" s="974"/>
      <c r="DD35" s="974"/>
      <c r="DE35" s="974"/>
      <c r="DF35" s="975"/>
      <c r="DG35" s="973"/>
      <c r="DH35" s="974"/>
      <c r="DI35" s="974"/>
      <c r="DJ35" s="974"/>
      <c r="DK35" s="975"/>
      <c r="DL35" s="973"/>
      <c r="DM35" s="974"/>
      <c r="DN35" s="974"/>
      <c r="DO35" s="974"/>
      <c r="DP35" s="975"/>
      <c r="DQ35" s="973"/>
      <c r="DR35" s="974"/>
      <c r="DS35" s="974"/>
      <c r="DT35" s="974"/>
      <c r="DU35" s="975"/>
      <c r="DV35" s="976"/>
      <c r="DW35" s="977"/>
      <c r="DX35" s="977"/>
      <c r="DY35" s="977"/>
      <c r="DZ35" s="978"/>
      <c r="EA35" s="215"/>
    </row>
    <row r="36" spans="1:131" ht="26.25" customHeight="1" x14ac:dyDescent="0.15">
      <c r="A36" s="227">
        <v>9</v>
      </c>
      <c r="B36" s="1014"/>
      <c r="C36" s="1015"/>
      <c r="D36" s="1015"/>
      <c r="E36" s="1015"/>
      <c r="F36" s="1015"/>
      <c r="G36" s="1015"/>
      <c r="H36" s="1015"/>
      <c r="I36" s="1015"/>
      <c r="J36" s="1015"/>
      <c r="K36" s="1015"/>
      <c r="L36" s="1015"/>
      <c r="M36" s="1015"/>
      <c r="N36" s="1015"/>
      <c r="O36" s="1015"/>
      <c r="P36" s="1016"/>
      <c r="Q36" s="1022"/>
      <c r="R36" s="1023"/>
      <c r="S36" s="1023"/>
      <c r="T36" s="1023"/>
      <c r="U36" s="1023"/>
      <c r="V36" s="1023"/>
      <c r="W36" s="1023"/>
      <c r="X36" s="1023"/>
      <c r="Y36" s="1023"/>
      <c r="Z36" s="1023"/>
      <c r="AA36" s="1023"/>
      <c r="AB36" s="1023"/>
      <c r="AC36" s="1023"/>
      <c r="AD36" s="1023"/>
      <c r="AE36" s="1024"/>
      <c r="AF36" s="1019"/>
      <c r="AG36" s="1020"/>
      <c r="AH36" s="1020"/>
      <c r="AI36" s="1020"/>
      <c r="AJ36" s="1021"/>
      <c r="AK36" s="964"/>
      <c r="AL36" s="955"/>
      <c r="AM36" s="955"/>
      <c r="AN36" s="955"/>
      <c r="AO36" s="955"/>
      <c r="AP36" s="955"/>
      <c r="AQ36" s="955"/>
      <c r="AR36" s="955"/>
      <c r="AS36" s="955"/>
      <c r="AT36" s="955"/>
      <c r="AU36" s="955"/>
      <c r="AV36" s="955"/>
      <c r="AW36" s="955"/>
      <c r="AX36" s="955"/>
      <c r="AY36" s="955"/>
      <c r="AZ36" s="1025"/>
      <c r="BA36" s="1025"/>
      <c r="BB36" s="1025"/>
      <c r="BC36" s="1025"/>
      <c r="BD36" s="1025"/>
      <c r="BE36" s="956"/>
      <c r="BF36" s="956"/>
      <c r="BG36" s="956"/>
      <c r="BH36" s="956"/>
      <c r="BI36" s="957"/>
      <c r="BJ36" s="217"/>
      <c r="BK36" s="217"/>
      <c r="BL36" s="217"/>
      <c r="BM36" s="217"/>
      <c r="BN36" s="217"/>
      <c r="BO36" s="226"/>
      <c r="BP36" s="226"/>
      <c r="BQ36" s="223">
        <v>30</v>
      </c>
      <c r="BR36" s="224"/>
      <c r="BS36" s="976"/>
      <c r="BT36" s="977"/>
      <c r="BU36" s="977"/>
      <c r="BV36" s="977"/>
      <c r="BW36" s="977"/>
      <c r="BX36" s="977"/>
      <c r="BY36" s="977"/>
      <c r="BZ36" s="977"/>
      <c r="CA36" s="977"/>
      <c r="CB36" s="977"/>
      <c r="CC36" s="977"/>
      <c r="CD36" s="977"/>
      <c r="CE36" s="977"/>
      <c r="CF36" s="977"/>
      <c r="CG36" s="998"/>
      <c r="CH36" s="973"/>
      <c r="CI36" s="974"/>
      <c r="CJ36" s="974"/>
      <c r="CK36" s="974"/>
      <c r="CL36" s="975"/>
      <c r="CM36" s="973"/>
      <c r="CN36" s="974"/>
      <c r="CO36" s="974"/>
      <c r="CP36" s="974"/>
      <c r="CQ36" s="975"/>
      <c r="CR36" s="973"/>
      <c r="CS36" s="974"/>
      <c r="CT36" s="974"/>
      <c r="CU36" s="974"/>
      <c r="CV36" s="975"/>
      <c r="CW36" s="973"/>
      <c r="CX36" s="974"/>
      <c r="CY36" s="974"/>
      <c r="CZ36" s="974"/>
      <c r="DA36" s="975"/>
      <c r="DB36" s="973"/>
      <c r="DC36" s="974"/>
      <c r="DD36" s="974"/>
      <c r="DE36" s="974"/>
      <c r="DF36" s="975"/>
      <c r="DG36" s="973"/>
      <c r="DH36" s="974"/>
      <c r="DI36" s="974"/>
      <c r="DJ36" s="974"/>
      <c r="DK36" s="975"/>
      <c r="DL36" s="973"/>
      <c r="DM36" s="974"/>
      <c r="DN36" s="974"/>
      <c r="DO36" s="974"/>
      <c r="DP36" s="975"/>
      <c r="DQ36" s="973"/>
      <c r="DR36" s="974"/>
      <c r="DS36" s="974"/>
      <c r="DT36" s="974"/>
      <c r="DU36" s="975"/>
      <c r="DV36" s="976"/>
      <c r="DW36" s="977"/>
      <c r="DX36" s="977"/>
      <c r="DY36" s="977"/>
      <c r="DZ36" s="978"/>
      <c r="EA36" s="215"/>
    </row>
    <row r="37" spans="1:131" ht="26.25" customHeight="1" x14ac:dyDescent="0.15">
      <c r="A37" s="227">
        <v>10</v>
      </c>
      <c r="B37" s="1014"/>
      <c r="C37" s="1015"/>
      <c r="D37" s="1015"/>
      <c r="E37" s="1015"/>
      <c r="F37" s="1015"/>
      <c r="G37" s="1015"/>
      <c r="H37" s="1015"/>
      <c r="I37" s="1015"/>
      <c r="J37" s="1015"/>
      <c r="K37" s="1015"/>
      <c r="L37" s="1015"/>
      <c r="M37" s="1015"/>
      <c r="N37" s="1015"/>
      <c r="O37" s="1015"/>
      <c r="P37" s="1016"/>
      <c r="Q37" s="1022"/>
      <c r="R37" s="1023"/>
      <c r="S37" s="1023"/>
      <c r="T37" s="1023"/>
      <c r="U37" s="1023"/>
      <c r="V37" s="1023"/>
      <c r="W37" s="1023"/>
      <c r="X37" s="1023"/>
      <c r="Y37" s="1023"/>
      <c r="Z37" s="1023"/>
      <c r="AA37" s="1023"/>
      <c r="AB37" s="1023"/>
      <c r="AC37" s="1023"/>
      <c r="AD37" s="1023"/>
      <c r="AE37" s="1024"/>
      <c r="AF37" s="1019"/>
      <c r="AG37" s="1020"/>
      <c r="AH37" s="1020"/>
      <c r="AI37" s="1020"/>
      <c r="AJ37" s="1021"/>
      <c r="AK37" s="964"/>
      <c r="AL37" s="955"/>
      <c r="AM37" s="955"/>
      <c r="AN37" s="955"/>
      <c r="AO37" s="955"/>
      <c r="AP37" s="955"/>
      <c r="AQ37" s="955"/>
      <c r="AR37" s="955"/>
      <c r="AS37" s="955"/>
      <c r="AT37" s="955"/>
      <c r="AU37" s="955"/>
      <c r="AV37" s="955"/>
      <c r="AW37" s="955"/>
      <c r="AX37" s="955"/>
      <c r="AY37" s="955"/>
      <c r="AZ37" s="1025"/>
      <c r="BA37" s="1025"/>
      <c r="BB37" s="1025"/>
      <c r="BC37" s="1025"/>
      <c r="BD37" s="1025"/>
      <c r="BE37" s="956"/>
      <c r="BF37" s="956"/>
      <c r="BG37" s="956"/>
      <c r="BH37" s="956"/>
      <c r="BI37" s="957"/>
      <c r="BJ37" s="217"/>
      <c r="BK37" s="217"/>
      <c r="BL37" s="217"/>
      <c r="BM37" s="217"/>
      <c r="BN37" s="217"/>
      <c r="BO37" s="226"/>
      <c r="BP37" s="226"/>
      <c r="BQ37" s="223">
        <v>31</v>
      </c>
      <c r="BR37" s="224"/>
      <c r="BS37" s="976"/>
      <c r="BT37" s="977"/>
      <c r="BU37" s="977"/>
      <c r="BV37" s="977"/>
      <c r="BW37" s="977"/>
      <c r="BX37" s="977"/>
      <c r="BY37" s="977"/>
      <c r="BZ37" s="977"/>
      <c r="CA37" s="977"/>
      <c r="CB37" s="977"/>
      <c r="CC37" s="977"/>
      <c r="CD37" s="977"/>
      <c r="CE37" s="977"/>
      <c r="CF37" s="977"/>
      <c r="CG37" s="998"/>
      <c r="CH37" s="973"/>
      <c r="CI37" s="974"/>
      <c r="CJ37" s="974"/>
      <c r="CK37" s="974"/>
      <c r="CL37" s="975"/>
      <c r="CM37" s="973"/>
      <c r="CN37" s="974"/>
      <c r="CO37" s="974"/>
      <c r="CP37" s="974"/>
      <c r="CQ37" s="975"/>
      <c r="CR37" s="973"/>
      <c r="CS37" s="974"/>
      <c r="CT37" s="974"/>
      <c r="CU37" s="974"/>
      <c r="CV37" s="975"/>
      <c r="CW37" s="973"/>
      <c r="CX37" s="974"/>
      <c r="CY37" s="974"/>
      <c r="CZ37" s="974"/>
      <c r="DA37" s="975"/>
      <c r="DB37" s="973"/>
      <c r="DC37" s="974"/>
      <c r="DD37" s="974"/>
      <c r="DE37" s="974"/>
      <c r="DF37" s="975"/>
      <c r="DG37" s="973"/>
      <c r="DH37" s="974"/>
      <c r="DI37" s="974"/>
      <c r="DJ37" s="974"/>
      <c r="DK37" s="975"/>
      <c r="DL37" s="973"/>
      <c r="DM37" s="974"/>
      <c r="DN37" s="974"/>
      <c r="DO37" s="974"/>
      <c r="DP37" s="975"/>
      <c r="DQ37" s="973"/>
      <c r="DR37" s="974"/>
      <c r="DS37" s="974"/>
      <c r="DT37" s="974"/>
      <c r="DU37" s="975"/>
      <c r="DV37" s="976"/>
      <c r="DW37" s="977"/>
      <c r="DX37" s="977"/>
      <c r="DY37" s="977"/>
      <c r="DZ37" s="978"/>
      <c r="EA37" s="215"/>
    </row>
    <row r="38" spans="1:131" ht="26.25" customHeight="1" x14ac:dyDescent="0.15">
      <c r="A38" s="227">
        <v>11</v>
      </c>
      <c r="B38" s="1014"/>
      <c r="C38" s="1015"/>
      <c r="D38" s="1015"/>
      <c r="E38" s="1015"/>
      <c r="F38" s="1015"/>
      <c r="G38" s="1015"/>
      <c r="H38" s="1015"/>
      <c r="I38" s="1015"/>
      <c r="J38" s="1015"/>
      <c r="K38" s="1015"/>
      <c r="L38" s="1015"/>
      <c r="M38" s="1015"/>
      <c r="N38" s="1015"/>
      <c r="O38" s="1015"/>
      <c r="P38" s="1016"/>
      <c r="Q38" s="1022"/>
      <c r="R38" s="1023"/>
      <c r="S38" s="1023"/>
      <c r="T38" s="1023"/>
      <c r="U38" s="1023"/>
      <c r="V38" s="1023"/>
      <c r="W38" s="1023"/>
      <c r="X38" s="1023"/>
      <c r="Y38" s="1023"/>
      <c r="Z38" s="1023"/>
      <c r="AA38" s="1023"/>
      <c r="AB38" s="1023"/>
      <c r="AC38" s="1023"/>
      <c r="AD38" s="1023"/>
      <c r="AE38" s="1024"/>
      <c r="AF38" s="1019"/>
      <c r="AG38" s="1020"/>
      <c r="AH38" s="1020"/>
      <c r="AI38" s="1020"/>
      <c r="AJ38" s="1021"/>
      <c r="AK38" s="964"/>
      <c r="AL38" s="955"/>
      <c r="AM38" s="955"/>
      <c r="AN38" s="955"/>
      <c r="AO38" s="955"/>
      <c r="AP38" s="955"/>
      <c r="AQ38" s="955"/>
      <c r="AR38" s="955"/>
      <c r="AS38" s="955"/>
      <c r="AT38" s="955"/>
      <c r="AU38" s="955"/>
      <c r="AV38" s="955"/>
      <c r="AW38" s="955"/>
      <c r="AX38" s="955"/>
      <c r="AY38" s="955"/>
      <c r="AZ38" s="1025"/>
      <c r="BA38" s="1025"/>
      <c r="BB38" s="1025"/>
      <c r="BC38" s="1025"/>
      <c r="BD38" s="1025"/>
      <c r="BE38" s="956"/>
      <c r="BF38" s="956"/>
      <c r="BG38" s="956"/>
      <c r="BH38" s="956"/>
      <c r="BI38" s="957"/>
      <c r="BJ38" s="217"/>
      <c r="BK38" s="217"/>
      <c r="BL38" s="217"/>
      <c r="BM38" s="217"/>
      <c r="BN38" s="217"/>
      <c r="BO38" s="226"/>
      <c r="BP38" s="226"/>
      <c r="BQ38" s="223">
        <v>32</v>
      </c>
      <c r="BR38" s="224"/>
      <c r="BS38" s="976"/>
      <c r="BT38" s="977"/>
      <c r="BU38" s="977"/>
      <c r="BV38" s="977"/>
      <c r="BW38" s="977"/>
      <c r="BX38" s="977"/>
      <c r="BY38" s="977"/>
      <c r="BZ38" s="977"/>
      <c r="CA38" s="977"/>
      <c r="CB38" s="977"/>
      <c r="CC38" s="977"/>
      <c r="CD38" s="977"/>
      <c r="CE38" s="977"/>
      <c r="CF38" s="977"/>
      <c r="CG38" s="998"/>
      <c r="CH38" s="973"/>
      <c r="CI38" s="974"/>
      <c r="CJ38" s="974"/>
      <c r="CK38" s="974"/>
      <c r="CL38" s="975"/>
      <c r="CM38" s="973"/>
      <c r="CN38" s="974"/>
      <c r="CO38" s="974"/>
      <c r="CP38" s="974"/>
      <c r="CQ38" s="975"/>
      <c r="CR38" s="973"/>
      <c r="CS38" s="974"/>
      <c r="CT38" s="974"/>
      <c r="CU38" s="974"/>
      <c r="CV38" s="975"/>
      <c r="CW38" s="973"/>
      <c r="CX38" s="974"/>
      <c r="CY38" s="974"/>
      <c r="CZ38" s="974"/>
      <c r="DA38" s="975"/>
      <c r="DB38" s="973"/>
      <c r="DC38" s="974"/>
      <c r="DD38" s="974"/>
      <c r="DE38" s="974"/>
      <c r="DF38" s="975"/>
      <c r="DG38" s="973"/>
      <c r="DH38" s="974"/>
      <c r="DI38" s="974"/>
      <c r="DJ38" s="974"/>
      <c r="DK38" s="975"/>
      <c r="DL38" s="973"/>
      <c r="DM38" s="974"/>
      <c r="DN38" s="974"/>
      <c r="DO38" s="974"/>
      <c r="DP38" s="975"/>
      <c r="DQ38" s="973"/>
      <c r="DR38" s="974"/>
      <c r="DS38" s="974"/>
      <c r="DT38" s="974"/>
      <c r="DU38" s="975"/>
      <c r="DV38" s="976"/>
      <c r="DW38" s="977"/>
      <c r="DX38" s="977"/>
      <c r="DY38" s="977"/>
      <c r="DZ38" s="978"/>
      <c r="EA38" s="215"/>
    </row>
    <row r="39" spans="1:131" ht="26.25" customHeight="1" x14ac:dyDescent="0.15">
      <c r="A39" s="227">
        <v>12</v>
      </c>
      <c r="B39" s="1014"/>
      <c r="C39" s="1015"/>
      <c r="D39" s="1015"/>
      <c r="E39" s="1015"/>
      <c r="F39" s="1015"/>
      <c r="G39" s="1015"/>
      <c r="H39" s="1015"/>
      <c r="I39" s="1015"/>
      <c r="J39" s="1015"/>
      <c r="K39" s="1015"/>
      <c r="L39" s="1015"/>
      <c r="M39" s="1015"/>
      <c r="N39" s="1015"/>
      <c r="O39" s="1015"/>
      <c r="P39" s="1016"/>
      <c r="Q39" s="1022"/>
      <c r="R39" s="1023"/>
      <c r="S39" s="1023"/>
      <c r="T39" s="1023"/>
      <c r="U39" s="1023"/>
      <c r="V39" s="1023"/>
      <c r="W39" s="1023"/>
      <c r="X39" s="1023"/>
      <c r="Y39" s="1023"/>
      <c r="Z39" s="1023"/>
      <c r="AA39" s="1023"/>
      <c r="AB39" s="1023"/>
      <c r="AC39" s="1023"/>
      <c r="AD39" s="1023"/>
      <c r="AE39" s="1024"/>
      <c r="AF39" s="1019"/>
      <c r="AG39" s="1020"/>
      <c r="AH39" s="1020"/>
      <c r="AI39" s="1020"/>
      <c r="AJ39" s="1021"/>
      <c r="AK39" s="964"/>
      <c r="AL39" s="955"/>
      <c r="AM39" s="955"/>
      <c r="AN39" s="955"/>
      <c r="AO39" s="955"/>
      <c r="AP39" s="955"/>
      <c r="AQ39" s="955"/>
      <c r="AR39" s="955"/>
      <c r="AS39" s="955"/>
      <c r="AT39" s="955"/>
      <c r="AU39" s="955"/>
      <c r="AV39" s="955"/>
      <c r="AW39" s="955"/>
      <c r="AX39" s="955"/>
      <c r="AY39" s="955"/>
      <c r="AZ39" s="1025"/>
      <c r="BA39" s="1025"/>
      <c r="BB39" s="1025"/>
      <c r="BC39" s="1025"/>
      <c r="BD39" s="1025"/>
      <c r="BE39" s="956"/>
      <c r="BF39" s="956"/>
      <c r="BG39" s="956"/>
      <c r="BH39" s="956"/>
      <c r="BI39" s="957"/>
      <c r="BJ39" s="217"/>
      <c r="BK39" s="217"/>
      <c r="BL39" s="217"/>
      <c r="BM39" s="217"/>
      <c r="BN39" s="217"/>
      <c r="BO39" s="226"/>
      <c r="BP39" s="226"/>
      <c r="BQ39" s="223">
        <v>33</v>
      </c>
      <c r="BR39" s="224"/>
      <c r="BS39" s="976"/>
      <c r="BT39" s="977"/>
      <c r="BU39" s="977"/>
      <c r="BV39" s="977"/>
      <c r="BW39" s="977"/>
      <c r="BX39" s="977"/>
      <c r="BY39" s="977"/>
      <c r="BZ39" s="977"/>
      <c r="CA39" s="977"/>
      <c r="CB39" s="977"/>
      <c r="CC39" s="977"/>
      <c r="CD39" s="977"/>
      <c r="CE39" s="977"/>
      <c r="CF39" s="977"/>
      <c r="CG39" s="998"/>
      <c r="CH39" s="973"/>
      <c r="CI39" s="974"/>
      <c r="CJ39" s="974"/>
      <c r="CK39" s="974"/>
      <c r="CL39" s="975"/>
      <c r="CM39" s="973"/>
      <c r="CN39" s="974"/>
      <c r="CO39" s="974"/>
      <c r="CP39" s="974"/>
      <c r="CQ39" s="975"/>
      <c r="CR39" s="973"/>
      <c r="CS39" s="974"/>
      <c r="CT39" s="974"/>
      <c r="CU39" s="974"/>
      <c r="CV39" s="975"/>
      <c r="CW39" s="973"/>
      <c r="CX39" s="974"/>
      <c r="CY39" s="974"/>
      <c r="CZ39" s="974"/>
      <c r="DA39" s="975"/>
      <c r="DB39" s="973"/>
      <c r="DC39" s="974"/>
      <c r="DD39" s="974"/>
      <c r="DE39" s="974"/>
      <c r="DF39" s="975"/>
      <c r="DG39" s="973"/>
      <c r="DH39" s="974"/>
      <c r="DI39" s="974"/>
      <c r="DJ39" s="974"/>
      <c r="DK39" s="975"/>
      <c r="DL39" s="973"/>
      <c r="DM39" s="974"/>
      <c r="DN39" s="974"/>
      <c r="DO39" s="974"/>
      <c r="DP39" s="975"/>
      <c r="DQ39" s="973"/>
      <c r="DR39" s="974"/>
      <c r="DS39" s="974"/>
      <c r="DT39" s="974"/>
      <c r="DU39" s="975"/>
      <c r="DV39" s="976"/>
      <c r="DW39" s="977"/>
      <c r="DX39" s="977"/>
      <c r="DY39" s="977"/>
      <c r="DZ39" s="978"/>
      <c r="EA39" s="215"/>
    </row>
    <row r="40" spans="1:131" ht="26.25" customHeight="1" x14ac:dyDescent="0.15">
      <c r="A40" s="223">
        <v>13</v>
      </c>
      <c r="B40" s="1014"/>
      <c r="C40" s="1015"/>
      <c r="D40" s="1015"/>
      <c r="E40" s="1015"/>
      <c r="F40" s="1015"/>
      <c r="G40" s="1015"/>
      <c r="H40" s="1015"/>
      <c r="I40" s="1015"/>
      <c r="J40" s="1015"/>
      <c r="K40" s="1015"/>
      <c r="L40" s="1015"/>
      <c r="M40" s="1015"/>
      <c r="N40" s="1015"/>
      <c r="O40" s="1015"/>
      <c r="P40" s="1016"/>
      <c r="Q40" s="1022"/>
      <c r="R40" s="1023"/>
      <c r="S40" s="1023"/>
      <c r="T40" s="1023"/>
      <c r="U40" s="1023"/>
      <c r="V40" s="1023"/>
      <c r="W40" s="1023"/>
      <c r="X40" s="1023"/>
      <c r="Y40" s="1023"/>
      <c r="Z40" s="1023"/>
      <c r="AA40" s="1023"/>
      <c r="AB40" s="1023"/>
      <c r="AC40" s="1023"/>
      <c r="AD40" s="1023"/>
      <c r="AE40" s="1024"/>
      <c r="AF40" s="1019"/>
      <c r="AG40" s="1020"/>
      <c r="AH40" s="1020"/>
      <c r="AI40" s="1020"/>
      <c r="AJ40" s="1021"/>
      <c r="AK40" s="964"/>
      <c r="AL40" s="955"/>
      <c r="AM40" s="955"/>
      <c r="AN40" s="955"/>
      <c r="AO40" s="955"/>
      <c r="AP40" s="955"/>
      <c r="AQ40" s="955"/>
      <c r="AR40" s="955"/>
      <c r="AS40" s="955"/>
      <c r="AT40" s="955"/>
      <c r="AU40" s="955"/>
      <c r="AV40" s="955"/>
      <c r="AW40" s="955"/>
      <c r="AX40" s="955"/>
      <c r="AY40" s="955"/>
      <c r="AZ40" s="1025"/>
      <c r="BA40" s="1025"/>
      <c r="BB40" s="1025"/>
      <c r="BC40" s="1025"/>
      <c r="BD40" s="1025"/>
      <c r="BE40" s="956"/>
      <c r="BF40" s="956"/>
      <c r="BG40" s="956"/>
      <c r="BH40" s="956"/>
      <c r="BI40" s="957"/>
      <c r="BJ40" s="217"/>
      <c r="BK40" s="217"/>
      <c r="BL40" s="217"/>
      <c r="BM40" s="217"/>
      <c r="BN40" s="217"/>
      <c r="BO40" s="226"/>
      <c r="BP40" s="226"/>
      <c r="BQ40" s="223">
        <v>34</v>
      </c>
      <c r="BR40" s="224"/>
      <c r="BS40" s="976"/>
      <c r="BT40" s="977"/>
      <c r="BU40" s="977"/>
      <c r="BV40" s="977"/>
      <c r="BW40" s="977"/>
      <c r="BX40" s="977"/>
      <c r="BY40" s="977"/>
      <c r="BZ40" s="977"/>
      <c r="CA40" s="977"/>
      <c r="CB40" s="977"/>
      <c r="CC40" s="977"/>
      <c r="CD40" s="977"/>
      <c r="CE40" s="977"/>
      <c r="CF40" s="977"/>
      <c r="CG40" s="998"/>
      <c r="CH40" s="973"/>
      <c r="CI40" s="974"/>
      <c r="CJ40" s="974"/>
      <c r="CK40" s="974"/>
      <c r="CL40" s="975"/>
      <c r="CM40" s="973"/>
      <c r="CN40" s="974"/>
      <c r="CO40" s="974"/>
      <c r="CP40" s="974"/>
      <c r="CQ40" s="975"/>
      <c r="CR40" s="973"/>
      <c r="CS40" s="974"/>
      <c r="CT40" s="974"/>
      <c r="CU40" s="974"/>
      <c r="CV40" s="975"/>
      <c r="CW40" s="973"/>
      <c r="CX40" s="974"/>
      <c r="CY40" s="974"/>
      <c r="CZ40" s="974"/>
      <c r="DA40" s="975"/>
      <c r="DB40" s="973"/>
      <c r="DC40" s="974"/>
      <c r="DD40" s="974"/>
      <c r="DE40" s="974"/>
      <c r="DF40" s="975"/>
      <c r="DG40" s="973"/>
      <c r="DH40" s="974"/>
      <c r="DI40" s="974"/>
      <c r="DJ40" s="974"/>
      <c r="DK40" s="975"/>
      <c r="DL40" s="973"/>
      <c r="DM40" s="974"/>
      <c r="DN40" s="974"/>
      <c r="DO40" s="974"/>
      <c r="DP40" s="975"/>
      <c r="DQ40" s="973"/>
      <c r="DR40" s="974"/>
      <c r="DS40" s="974"/>
      <c r="DT40" s="974"/>
      <c r="DU40" s="975"/>
      <c r="DV40" s="976"/>
      <c r="DW40" s="977"/>
      <c r="DX40" s="977"/>
      <c r="DY40" s="977"/>
      <c r="DZ40" s="978"/>
      <c r="EA40" s="215"/>
    </row>
    <row r="41" spans="1:131" ht="26.25" customHeight="1" x14ac:dyDescent="0.15">
      <c r="A41" s="223">
        <v>14</v>
      </c>
      <c r="B41" s="1014"/>
      <c r="C41" s="1015"/>
      <c r="D41" s="1015"/>
      <c r="E41" s="1015"/>
      <c r="F41" s="1015"/>
      <c r="G41" s="1015"/>
      <c r="H41" s="1015"/>
      <c r="I41" s="1015"/>
      <c r="J41" s="1015"/>
      <c r="K41" s="1015"/>
      <c r="L41" s="1015"/>
      <c r="M41" s="1015"/>
      <c r="N41" s="1015"/>
      <c r="O41" s="1015"/>
      <c r="P41" s="1016"/>
      <c r="Q41" s="1022"/>
      <c r="R41" s="1023"/>
      <c r="S41" s="1023"/>
      <c r="T41" s="1023"/>
      <c r="U41" s="1023"/>
      <c r="V41" s="1023"/>
      <c r="W41" s="1023"/>
      <c r="X41" s="1023"/>
      <c r="Y41" s="1023"/>
      <c r="Z41" s="1023"/>
      <c r="AA41" s="1023"/>
      <c r="AB41" s="1023"/>
      <c r="AC41" s="1023"/>
      <c r="AD41" s="1023"/>
      <c r="AE41" s="1024"/>
      <c r="AF41" s="1019"/>
      <c r="AG41" s="1020"/>
      <c r="AH41" s="1020"/>
      <c r="AI41" s="1020"/>
      <c r="AJ41" s="1021"/>
      <c r="AK41" s="964"/>
      <c r="AL41" s="955"/>
      <c r="AM41" s="955"/>
      <c r="AN41" s="955"/>
      <c r="AO41" s="955"/>
      <c r="AP41" s="955"/>
      <c r="AQ41" s="955"/>
      <c r="AR41" s="955"/>
      <c r="AS41" s="955"/>
      <c r="AT41" s="955"/>
      <c r="AU41" s="955"/>
      <c r="AV41" s="955"/>
      <c r="AW41" s="955"/>
      <c r="AX41" s="955"/>
      <c r="AY41" s="955"/>
      <c r="AZ41" s="1025"/>
      <c r="BA41" s="1025"/>
      <c r="BB41" s="1025"/>
      <c r="BC41" s="1025"/>
      <c r="BD41" s="1025"/>
      <c r="BE41" s="956"/>
      <c r="BF41" s="956"/>
      <c r="BG41" s="956"/>
      <c r="BH41" s="956"/>
      <c r="BI41" s="957"/>
      <c r="BJ41" s="217"/>
      <c r="BK41" s="217"/>
      <c r="BL41" s="217"/>
      <c r="BM41" s="217"/>
      <c r="BN41" s="217"/>
      <c r="BO41" s="226"/>
      <c r="BP41" s="226"/>
      <c r="BQ41" s="223">
        <v>35</v>
      </c>
      <c r="BR41" s="224"/>
      <c r="BS41" s="976"/>
      <c r="BT41" s="977"/>
      <c r="BU41" s="977"/>
      <c r="BV41" s="977"/>
      <c r="BW41" s="977"/>
      <c r="BX41" s="977"/>
      <c r="BY41" s="977"/>
      <c r="BZ41" s="977"/>
      <c r="CA41" s="977"/>
      <c r="CB41" s="977"/>
      <c r="CC41" s="977"/>
      <c r="CD41" s="977"/>
      <c r="CE41" s="977"/>
      <c r="CF41" s="977"/>
      <c r="CG41" s="998"/>
      <c r="CH41" s="973"/>
      <c r="CI41" s="974"/>
      <c r="CJ41" s="974"/>
      <c r="CK41" s="974"/>
      <c r="CL41" s="975"/>
      <c r="CM41" s="973"/>
      <c r="CN41" s="974"/>
      <c r="CO41" s="974"/>
      <c r="CP41" s="974"/>
      <c r="CQ41" s="975"/>
      <c r="CR41" s="973"/>
      <c r="CS41" s="974"/>
      <c r="CT41" s="974"/>
      <c r="CU41" s="974"/>
      <c r="CV41" s="975"/>
      <c r="CW41" s="973"/>
      <c r="CX41" s="974"/>
      <c r="CY41" s="974"/>
      <c r="CZ41" s="974"/>
      <c r="DA41" s="975"/>
      <c r="DB41" s="973"/>
      <c r="DC41" s="974"/>
      <c r="DD41" s="974"/>
      <c r="DE41" s="974"/>
      <c r="DF41" s="975"/>
      <c r="DG41" s="973"/>
      <c r="DH41" s="974"/>
      <c r="DI41" s="974"/>
      <c r="DJ41" s="974"/>
      <c r="DK41" s="975"/>
      <c r="DL41" s="973"/>
      <c r="DM41" s="974"/>
      <c r="DN41" s="974"/>
      <c r="DO41" s="974"/>
      <c r="DP41" s="975"/>
      <c r="DQ41" s="973"/>
      <c r="DR41" s="974"/>
      <c r="DS41" s="974"/>
      <c r="DT41" s="974"/>
      <c r="DU41" s="975"/>
      <c r="DV41" s="976"/>
      <c r="DW41" s="977"/>
      <c r="DX41" s="977"/>
      <c r="DY41" s="977"/>
      <c r="DZ41" s="978"/>
      <c r="EA41" s="215"/>
    </row>
    <row r="42" spans="1:131" ht="26.25" customHeight="1" x14ac:dyDescent="0.15">
      <c r="A42" s="223">
        <v>15</v>
      </c>
      <c r="B42" s="1014"/>
      <c r="C42" s="1015"/>
      <c r="D42" s="1015"/>
      <c r="E42" s="1015"/>
      <c r="F42" s="1015"/>
      <c r="G42" s="1015"/>
      <c r="H42" s="1015"/>
      <c r="I42" s="1015"/>
      <c r="J42" s="1015"/>
      <c r="K42" s="1015"/>
      <c r="L42" s="1015"/>
      <c r="M42" s="1015"/>
      <c r="N42" s="1015"/>
      <c r="O42" s="1015"/>
      <c r="P42" s="1016"/>
      <c r="Q42" s="1022"/>
      <c r="R42" s="1023"/>
      <c r="S42" s="1023"/>
      <c r="T42" s="1023"/>
      <c r="U42" s="1023"/>
      <c r="V42" s="1023"/>
      <c r="W42" s="1023"/>
      <c r="X42" s="1023"/>
      <c r="Y42" s="1023"/>
      <c r="Z42" s="1023"/>
      <c r="AA42" s="1023"/>
      <c r="AB42" s="1023"/>
      <c r="AC42" s="1023"/>
      <c r="AD42" s="1023"/>
      <c r="AE42" s="1024"/>
      <c r="AF42" s="1019"/>
      <c r="AG42" s="1020"/>
      <c r="AH42" s="1020"/>
      <c r="AI42" s="1020"/>
      <c r="AJ42" s="1021"/>
      <c r="AK42" s="964"/>
      <c r="AL42" s="955"/>
      <c r="AM42" s="955"/>
      <c r="AN42" s="955"/>
      <c r="AO42" s="955"/>
      <c r="AP42" s="955"/>
      <c r="AQ42" s="955"/>
      <c r="AR42" s="955"/>
      <c r="AS42" s="955"/>
      <c r="AT42" s="955"/>
      <c r="AU42" s="955"/>
      <c r="AV42" s="955"/>
      <c r="AW42" s="955"/>
      <c r="AX42" s="955"/>
      <c r="AY42" s="955"/>
      <c r="AZ42" s="1025"/>
      <c r="BA42" s="1025"/>
      <c r="BB42" s="1025"/>
      <c r="BC42" s="1025"/>
      <c r="BD42" s="1025"/>
      <c r="BE42" s="956"/>
      <c r="BF42" s="956"/>
      <c r="BG42" s="956"/>
      <c r="BH42" s="956"/>
      <c r="BI42" s="957"/>
      <c r="BJ42" s="217"/>
      <c r="BK42" s="217"/>
      <c r="BL42" s="217"/>
      <c r="BM42" s="217"/>
      <c r="BN42" s="217"/>
      <c r="BO42" s="226"/>
      <c r="BP42" s="226"/>
      <c r="BQ42" s="223">
        <v>36</v>
      </c>
      <c r="BR42" s="224"/>
      <c r="BS42" s="976"/>
      <c r="BT42" s="977"/>
      <c r="BU42" s="977"/>
      <c r="BV42" s="977"/>
      <c r="BW42" s="977"/>
      <c r="BX42" s="977"/>
      <c r="BY42" s="977"/>
      <c r="BZ42" s="977"/>
      <c r="CA42" s="977"/>
      <c r="CB42" s="977"/>
      <c r="CC42" s="977"/>
      <c r="CD42" s="977"/>
      <c r="CE42" s="977"/>
      <c r="CF42" s="977"/>
      <c r="CG42" s="998"/>
      <c r="CH42" s="973"/>
      <c r="CI42" s="974"/>
      <c r="CJ42" s="974"/>
      <c r="CK42" s="974"/>
      <c r="CL42" s="975"/>
      <c r="CM42" s="973"/>
      <c r="CN42" s="974"/>
      <c r="CO42" s="974"/>
      <c r="CP42" s="974"/>
      <c r="CQ42" s="975"/>
      <c r="CR42" s="973"/>
      <c r="CS42" s="974"/>
      <c r="CT42" s="974"/>
      <c r="CU42" s="974"/>
      <c r="CV42" s="975"/>
      <c r="CW42" s="973"/>
      <c r="CX42" s="974"/>
      <c r="CY42" s="974"/>
      <c r="CZ42" s="974"/>
      <c r="DA42" s="975"/>
      <c r="DB42" s="973"/>
      <c r="DC42" s="974"/>
      <c r="DD42" s="974"/>
      <c r="DE42" s="974"/>
      <c r="DF42" s="975"/>
      <c r="DG42" s="973"/>
      <c r="DH42" s="974"/>
      <c r="DI42" s="974"/>
      <c r="DJ42" s="974"/>
      <c r="DK42" s="975"/>
      <c r="DL42" s="973"/>
      <c r="DM42" s="974"/>
      <c r="DN42" s="974"/>
      <c r="DO42" s="974"/>
      <c r="DP42" s="975"/>
      <c r="DQ42" s="973"/>
      <c r="DR42" s="974"/>
      <c r="DS42" s="974"/>
      <c r="DT42" s="974"/>
      <c r="DU42" s="975"/>
      <c r="DV42" s="976"/>
      <c r="DW42" s="977"/>
      <c r="DX42" s="977"/>
      <c r="DY42" s="977"/>
      <c r="DZ42" s="978"/>
      <c r="EA42" s="215"/>
    </row>
    <row r="43" spans="1:131" ht="26.25" customHeight="1" x14ac:dyDescent="0.15">
      <c r="A43" s="223">
        <v>16</v>
      </c>
      <c r="B43" s="1014"/>
      <c r="C43" s="1015"/>
      <c r="D43" s="1015"/>
      <c r="E43" s="1015"/>
      <c r="F43" s="1015"/>
      <c r="G43" s="1015"/>
      <c r="H43" s="1015"/>
      <c r="I43" s="1015"/>
      <c r="J43" s="1015"/>
      <c r="K43" s="1015"/>
      <c r="L43" s="1015"/>
      <c r="M43" s="1015"/>
      <c r="N43" s="1015"/>
      <c r="O43" s="1015"/>
      <c r="P43" s="1016"/>
      <c r="Q43" s="1022"/>
      <c r="R43" s="1023"/>
      <c r="S43" s="1023"/>
      <c r="T43" s="1023"/>
      <c r="U43" s="1023"/>
      <c r="V43" s="1023"/>
      <c r="W43" s="1023"/>
      <c r="X43" s="1023"/>
      <c r="Y43" s="1023"/>
      <c r="Z43" s="1023"/>
      <c r="AA43" s="1023"/>
      <c r="AB43" s="1023"/>
      <c r="AC43" s="1023"/>
      <c r="AD43" s="1023"/>
      <c r="AE43" s="1024"/>
      <c r="AF43" s="1019"/>
      <c r="AG43" s="1020"/>
      <c r="AH43" s="1020"/>
      <c r="AI43" s="1020"/>
      <c r="AJ43" s="1021"/>
      <c r="AK43" s="964"/>
      <c r="AL43" s="955"/>
      <c r="AM43" s="955"/>
      <c r="AN43" s="955"/>
      <c r="AO43" s="955"/>
      <c r="AP43" s="955"/>
      <c r="AQ43" s="955"/>
      <c r="AR43" s="955"/>
      <c r="AS43" s="955"/>
      <c r="AT43" s="955"/>
      <c r="AU43" s="955"/>
      <c r="AV43" s="955"/>
      <c r="AW43" s="955"/>
      <c r="AX43" s="955"/>
      <c r="AY43" s="955"/>
      <c r="AZ43" s="1025"/>
      <c r="BA43" s="1025"/>
      <c r="BB43" s="1025"/>
      <c r="BC43" s="1025"/>
      <c r="BD43" s="1025"/>
      <c r="BE43" s="956"/>
      <c r="BF43" s="956"/>
      <c r="BG43" s="956"/>
      <c r="BH43" s="956"/>
      <c r="BI43" s="957"/>
      <c r="BJ43" s="217"/>
      <c r="BK43" s="217"/>
      <c r="BL43" s="217"/>
      <c r="BM43" s="217"/>
      <c r="BN43" s="217"/>
      <c r="BO43" s="226"/>
      <c r="BP43" s="226"/>
      <c r="BQ43" s="223">
        <v>37</v>
      </c>
      <c r="BR43" s="224"/>
      <c r="BS43" s="976"/>
      <c r="BT43" s="977"/>
      <c r="BU43" s="977"/>
      <c r="BV43" s="977"/>
      <c r="BW43" s="977"/>
      <c r="BX43" s="977"/>
      <c r="BY43" s="977"/>
      <c r="BZ43" s="977"/>
      <c r="CA43" s="977"/>
      <c r="CB43" s="977"/>
      <c r="CC43" s="977"/>
      <c r="CD43" s="977"/>
      <c r="CE43" s="977"/>
      <c r="CF43" s="977"/>
      <c r="CG43" s="998"/>
      <c r="CH43" s="973"/>
      <c r="CI43" s="974"/>
      <c r="CJ43" s="974"/>
      <c r="CK43" s="974"/>
      <c r="CL43" s="975"/>
      <c r="CM43" s="973"/>
      <c r="CN43" s="974"/>
      <c r="CO43" s="974"/>
      <c r="CP43" s="974"/>
      <c r="CQ43" s="975"/>
      <c r="CR43" s="973"/>
      <c r="CS43" s="974"/>
      <c r="CT43" s="974"/>
      <c r="CU43" s="974"/>
      <c r="CV43" s="975"/>
      <c r="CW43" s="973"/>
      <c r="CX43" s="974"/>
      <c r="CY43" s="974"/>
      <c r="CZ43" s="974"/>
      <c r="DA43" s="975"/>
      <c r="DB43" s="973"/>
      <c r="DC43" s="974"/>
      <c r="DD43" s="974"/>
      <c r="DE43" s="974"/>
      <c r="DF43" s="975"/>
      <c r="DG43" s="973"/>
      <c r="DH43" s="974"/>
      <c r="DI43" s="974"/>
      <c r="DJ43" s="974"/>
      <c r="DK43" s="975"/>
      <c r="DL43" s="973"/>
      <c r="DM43" s="974"/>
      <c r="DN43" s="974"/>
      <c r="DO43" s="974"/>
      <c r="DP43" s="975"/>
      <c r="DQ43" s="973"/>
      <c r="DR43" s="974"/>
      <c r="DS43" s="974"/>
      <c r="DT43" s="974"/>
      <c r="DU43" s="975"/>
      <c r="DV43" s="976"/>
      <c r="DW43" s="977"/>
      <c r="DX43" s="977"/>
      <c r="DY43" s="977"/>
      <c r="DZ43" s="978"/>
      <c r="EA43" s="215"/>
    </row>
    <row r="44" spans="1:131" ht="26.25" customHeight="1" x14ac:dyDescent="0.15">
      <c r="A44" s="223">
        <v>17</v>
      </c>
      <c r="B44" s="1014"/>
      <c r="C44" s="1015"/>
      <c r="D44" s="1015"/>
      <c r="E44" s="1015"/>
      <c r="F44" s="1015"/>
      <c r="G44" s="1015"/>
      <c r="H44" s="1015"/>
      <c r="I44" s="1015"/>
      <c r="J44" s="1015"/>
      <c r="K44" s="1015"/>
      <c r="L44" s="1015"/>
      <c r="M44" s="1015"/>
      <c r="N44" s="1015"/>
      <c r="O44" s="1015"/>
      <c r="P44" s="1016"/>
      <c r="Q44" s="1022"/>
      <c r="R44" s="1023"/>
      <c r="S44" s="1023"/>
      <c r="T44" s="1023"/>
      <c r="U44" s="1023"/>
      <c r="V44" s="1023"/>
      <c r="W44" s="1023"/>
      <c r="X44" s="1023"/>
      <c r="Y44" s="1023"/>
      <c r="Z44" s="1023"/>
      <c r="AA44" s="1023"/>
      <c r="AB44" s="1023"/>
      <c r="AC44" s="1023"/>
      <c r="AD44" s="1023"/>
      <c r="AE44" s="1024"/>
      <c r="AF44" s="1019"/>
      <c r="AG44" s="1020"/>
      <c r="AH44" s="1020"/>
      <c r="AI44" s="1020"/>
      <c r="AJ44" s="1021"/>
      <c r="AK44" s="964"/>
      <c r="AL44" s="955"/>
      <c r="AM44" s="955"/>
      <c r="AN44" s="955"/>
      <c r="AO44" s="955"/>
      <c r="AP44" s="955"/>
      <c r="AQ44" s="955"/>
      <c r="AR44" s="955"/>
      <c r="AS44" s="955"/>
      <c r="AT44" s="955"/>
      <c r="AU44" s="955"/>
      <c r="AV44" s="955"/>
      <c r="AW44" s="955"/>
      <c r="AX44" s="955"/>
      <c r="AY44" s="955"/>
      <c r="AZ44" s="1025"/>
      <c r="BA44" s="1025"/>
      <c r="BB44" s="1025"/>
      <c r="BC44" s="1025"/>
      <c r="BD44" s="1025"/>
      <c r="BE44" s="956"/>
      <c r="BF44" s="956"/>
      <c r="BG44" s="956"/>
      <c r="BH44" s="956"/>
      <c r="BI44" s="957"/>
      <c r="BJ44" s="217"/>
      <c r="BK44" s="217"/>
      <c r="BL44" s="217"/>
      <c r="BM44" s="217"/>
      <c r="BN44" s="217"/>
      <c r="BO44" s="226"/>
      <c r="BP44" s="226"/>
      <c r="BQ44" s="223">
        <v>38</v>
      </c>
      <c r="BR44" s="224"/>
      <c r="BS44" s="976"/>
      <c r="BT44" s="977"/>
      <c r="BU44" s="977"/>
      <c r="BV44" s="977"/>
      <c r="BW44" s="977"/>
      <c r="BX44" s="977"/>
      <c r="BY44" s="977"/>
      <c r="BZ44" s="977"/>
      <c r="CA44" s="977"/>
      <c r="CB44" s="977"/>
      <c r="CC44" s="977"/>
      <c r="CD44" s="977"/>
      <c r="CE44" s="977"/>
      <c r="CF44" s="977"/>
      <c r="CG44" s="998"/>
      <c r="CH44" s="973"/>
      <c r="CI44" s="974"/>
      <c r="CJ44" s="974"/>
      <c r="CK44" s="974"/>
      <c r="CL44" s="975"/>
      <c r="CM44" s="973"/>
      <c r="CN44" s="974"/>
      <c r="CO44" s="974"/>
      <c r="CP44" s="974"/>
      <c r="CQ44" s="975"/>
      <c r="CR44" s="973"/>
      <c r="CS44" s="974"/>
      <c r="CT44" s="974"/>
      <c r="CU44" s="974"/>
      <c r="CV44" s="975"/>
      <c r="CW44" s="973"/>
      <c r="CX44" s="974"/>
      <c r="CY44" s="974"/>
      <c r="CZ44" s="974"/>
      <c r="DA44" s="975"/>
      <c r="DB44" s="973"/>
      <c r="DC44" s="974"/>
      <c r="DD44" s="974"/>
      <c r="DE44" s="974"/>
      <c r="DF44" s="975"/>
      <c r="DG44" s="973"/>
      <c r="DH44" s="974"/>
      <c r="DI44" s="974"/>
      <c r="DJ44" s="974"/>
      <c r="DK44" s="975"/>
      <c r="DL44" s="973"/>
      <c r="DM44" s="974"/>
      <c r="DN44" s="974"/>
      <c r="DO44" s="974"/>
      <c r="DP44" s="975"/>
      <c r="DQ44" s="973"/>
      <c r="DR44" s="974"/>
      <c r="DS44" s="974"/>
      <c r="DT44" s="974"/>
      <c r="DU44" s="975"/>
      <c r="DV44" s="976"/>
      <c r="DW44" s="977"/>
      <c r="DX44" s="977"/>
      <c r="DY44" s="977"/>
      <c r="DZ44" s="978"/>
      <c r="EA44" s="215"/>
    </row>
    <row r="45" spans="1:131" ht="26.25" customHeight="1" x14ac:dyDescent="0.15">
      <c r="A45" s="223">
        <v>18</v>
      </c>
      <c r="B45" s="1014"/>
      <c r="C45" s="1015"/>
      <c r="D45" s="1015"/>
      <c r="E45" s="1015"/>
      <c r="F45" s="1015"/>
      <c r="G45" s="1015"/>
      <c r="H45" s="1015"/>
      <c r="I45" s="1015"/>
      <c r="J45" s="1015"/>
      <c r="K45" s="1015"/>
      <c r="L45" s="1015"/>
      <c r="M45" s="1015"/>
      <c r="N45" s="1015"/>
      <c r="O45" s="1015"/>
      <c r="P45" s="1016"/>
      <c r="Q45" s="1022"/>
      <c r="R45" s="1023"/>
      <c r="S45" s="1023"/>
      <c r="T45" s="1023"/>
      <c r="U45" s="1023"/>
      <c r="V45" s="1023"/>
      <c r="W45" s="1023"/>
      <c r="X45" s="1023"/>
      <c r="Y45" s="1023"/>
      <c r="Z45" s="1023"/>
      <c r="AA45" s="1023"/>
      <c r="AB45" s="1023"/>
      <c r="AC45" s="1023"/>
      <c r="AD45" s="1023"/>
      <c r="AE45" s="1024"/>
      <c r="AF45" s="1019"/>
      <c r="AG45" s="1020"/>
      <c r="AH45" s="1020"/>
      <c r="AI45" s="1020"/>
      <c r="AJ45" s="1021"/>
      <c r="AK45" s="964"/>
      <c r="AL45" s="955"/>
      <c r="AM45" s="955"/>
      <c r="AN45" s="955"/>
      <c r="AO45" s="955"/>
      <c r="AP45" s="955"/>
      <c r="AQ45" s="955"/>
      <c r="AR45" s="955"/>
      <c r="AS45" s="955"/>
      <c r="AT45" s="955"/>
      <c r="AU45" s="955"/>
      <c r="AV45" s="955"/>
      <c r="AW45" s="955"/>
      <c r="AX45" s="955"/>
      <c r="AY45" s="955"/>
      <c r="AZ45" s="1025"/>
      <c r="BA45" s="1025"/>
      <c r="BB45" s="1025"/>
      <c r="BC45" s="1025"/>
      <c r="BD45" s="1025"/>
      <c r="BE45" s="956"/>
      <c r="BF45" s="956"/>
      <c r="BG45" s="956"/>
      <c r="BH45" s="956"/>
      <c r="BI45" s="957"/>
      <c r="BJ45" s="217"/>
      <c r="BK45" s="217"/>
      <c r="BL45" s="217"/>
      <c r="BM45" s="217"/>
      <c r="BN45" s="217"/>
      <c r="BO45" s="226"/>
      <c r="BP45" s="226"/>
      <c r="BQ45" s="223">
        <v>39</v>
      </c>
      <c r="BR45" s="224"/>
      <c r="BS45" s="976"/>
      <c r="BT45" s="977"/>
      <c r="BU45" s="977"/>
      <c r="BV45" s="977"/>
      <c r="BW45" s="977"/>
      <c r="BX45" s="977"/>
      <c r="BY45" s="977"/>
      <c r="BZ45" s="977"/>
      <c r="CA45" s="977"/>
      <c r="CB45" s="977"/>
      <c r="CC45" s="977"/>
      <c r="CD45" s="977"/>
      <c r="CE45" s="977"/>
      <c r="CF45" s="977"/>
      <c r="CG45" s="998"/>
      <c r="CH45" s="973"/>
      <c r="CI45" s="974"/>
      <c r="CJ45" s="974"/>
      <c r="CK45" s="974"/>
      <c r="CL45" s="975"/>
      <c r="CM45" s="973"/>
      <c r="CN45" s="974"/>
      <c r="CO45" s="974"/>
      <c r="CP45" s="974"/>
      <c r="CQ45" s="975"/>
      <c r="CR45" s="973"/>
      <c r="CS45" s="974"/>
      <c r="CT45" s="974"/>
      <c r="CU45" s="974"/>
      <c r="CV45" s="975"/>
      <c r="CW45" s="973"/>
      <c r="CX45" s="974"/>
      <c r="CY45" s="974"/>
      <c r="CZ45" s="974"/>
      <c r="DA45" s="975"/>
      <c r="DB45" s="973"/>
      <c r="DC45" s="974"/>
      <c r="DD45" s="974"/>
      <c r="DE45" s="974"/>
      <c r="DF45" s="975"/>
      <c r="DG45" s="973"/>
      <c r="DH45" s="974"/>
      <c r="DI45" s="974"/>
      <c r="DJ45" s="974"/>
      <c r="DK45" s="975"/>
      <c r="DL45" s="973"/>
      <c r="DM45" s="974"/>
      <c r="DN45" s="974"/>
      <c r="DO45" s="974"/>
      <c r="DP45" s="975"/>
      <c r="DQ45" s="973"/>
      <c r="DR45" s="974"/>
      <c r="DS45" s="974"/>
      <c r="DT45" s="974"/>
      <c r="DU45" s="975"/>
      <c r="DV45" s="976"/>
      <c r="DW45" s="977"/>
      <c r="DX45" s="977"/>
      <c r="DY45" s="977"/>
      <c r="DZ45" s="978"/>
      <c r="EA45" s="215"/>
    </row>
    <row r="46" spans="1:131" ht="26.25" customHeight="1" x14ac:dyDescent="0.15">
      <c r="A46" s="223">
        <v>19</v>
      </c>
      <c r="B46" s="1014"/>
      <c r="C46" s="1015"/>
      <c r="D46" s="1015"/>
      <c r="E46" s="1015"/>
      <c r="F46" s="1015"/>
      <c r="G46" s="1015"/>
      <c r="H46" s="1015"/>
      <c r="I46" s="1015"/>
      <c r="J46" s="1015"/>
      <c r="K46" s="1015"/>
      <c r="L46" s="1015"/>
      <c r="M46" s="1015"/>
      <c r="N46" s="1015"/>
      <c r="O46" s="1015"/>
      <c r="P46" s="1016"/>
      <c r="Q46" s="1022"/>
      <c r="R46" s="1023"/>
      <c r="S46" s="1023"/>
      <c r="T46" s="1023"/>
      <c r="U46" s="1023"/>
      <c r="V46" s="1023"/>
      <c r="W46" s="1023"/>
      <c r="X46" s="1023"/>
      <c r="Y46" s="1023"/>
      <c r="Z46" s="1023"/>
      <c r="AA46" s="1023"/>
      <c r="AB46" s="1023"/>
      <c r="AC46" s="1023"/>
      <c r="AD46" s="1023"/>
      <c r="AE46" s="1024"/>
      <c r="AF46" s="1019"/>
      <c r="AG46" s="1020"/>
      <c r="AH46" s="1020"/>
      <c r="AI46" s="1020"/>
      <c r="AJ46" s="1021"/>
      <c r="AK46" s="964"/>
      <c r="AL46" s="955"/>
      <c r="AM46" s="955"/>
      <c r="AN46" s="955"/>
      <c r="AO46" s="955"/>
      <c r="AP46" s="955"/>
      <c r="AQ46" s="955"/>
      <c r="AR46" s="955"/>
      <c r="AS46" s="955"/>
      <c r="AT46" s="955"/>
      <c r="AU46" s="955"/>
      <c r="AV46" s="955"/>
      <c r="AW46" s="955"/>
      <c r="AX46" s="955"/>
      <c r="AY46" s="955"/>
      <c r="AZ46" s="1025"/>
      <c r="BA46" s="1025"/>
      <c r="BB46" s="1025"/>
      <c r="BC46" s="1025"/>
      <c r="BD46" s="1025"/>
      <c r="BE46" s="956"/>
      <c r="BF46" s="956"/>
      <c r="BG46" s="956"/>
      <c r="BH46" s="956"/>
      <c r="BI46" s="957"/>
      <c r="BJ46" s="217"/>
      <c r="BK46" s="217"/>
      <c r="BL46" s="217"/>
      <c r="BM46" s="217"/>
      <c r="BN46" s="217"/>
      <c r="BO46" s="226"/>
      <c r="BP46" s="226"/>
      <c r="BQ46" s="223">
        <v>40</v>
      </c>
      <c r="BR46" s="224"/>
      <c r="BS46" s="976"/>
      <c r="BT46" s="977"/>
      <c r="BU46" s="977"/>
      <c r="BV46" s="977"/>
      <c r="BW46" s="977"/>
      <c r="BX46" s="977"/>
      <c r="BY46" s="977"/>
      <c r="BZ46" s="977"/>
      <c r="CA46" s="977"/>
      <c r="CB46" s="977"/>
      <c r="CC46" s="977"/>
      <c r="CD46" s="977"/>
      <c r="CE46" s="977"/>
      <c r="CF46" s="977"/>
      <c r="CG46" s="998"/>
      <c r="CH46" s="973"/>
      <c r="CI46" s="974"/>
      <c r="CJ46" s="974"/>
      <c r="CK46" s="974"/>
      <c r="CL46" s="975"/>
      <c r="CM46" s="973"/>
      <c r="CN46" s="974"/>
      <c r="CO46" s="974"/>
      <c r="CP46" s="974"/>
      <c r="CQ46" s="975"/>
      <c r="CR46" s="973"/>
      <c r="CS46" s="974"/>
      <c r="CT46" s="974"/>
      <c r="CU46" s="974"/>
      <c r="CV46" s="975"/>
      <c r="CW46" s="973"/>
      <c r="CX46" s="974"/>
      <c r="CY46" s="974"/>
      <c r="CZ46" s="974"/>
      <c r="DA46" s="975"/>
      <c r="DB46" s="973"/>
      <c r="DC46" s="974"/>
      <c r="DD46" s="974"/>
      <c r="DE46" s="974"/>
      <c r="DF46" s="975"/>
      <c r="DG46" s="973"/>
      <c r="DH46" s="974"/>
      <c r="DI46" s="974"/>
      <c r="DJ46" s="974"/>
      <c r="DK46" s="975"/>
      <c r="DL46" s="973"/>
      <c r="DM46" s="974"/>
      <c r="DN46" s="974"/>
      <c r="DO46" s="974"/>
      <c r="DP46" s="975"/>
      <c r="DQ46" s="973"/>
      <c r="DR46" s="974"/>
      <c r="DS46" s="974"/>
      <c r="DT46" s="974"/>
      <c r="DU46" s="975"/>
      <c r="DV46" s="976"/>
      <c r="DW46" s="977"/>
      <c r="DX46" s="977"/>
      <c r="DY46" s="977"/>
      <c r="DZ46" s="978"/>
      <c r="EA46" s="215"/>
    </row>
    <row r="47" spans="1:131" ht="26.25" customHeight="1" x14ac:dyDescent="0.15">
      <c r="A47" s="223">
        <v>20</v>
      </c>
      <c r="B47" s="1014"/>
      <c r="C47" s="1015"/>
      <c r="D47" s="1015"/>
      <c r="E47" s="1015"/>
      <c r="F47" s="1015"/>
      <c r="G47" s="1015"/>
      <c r="H47" s="1015"/>
      <c r="I47" s="1015"/>
      <c r="J47" s="1015"/>
      <c r="K47" s="1015"/>
      <c r="L47" s="1015"/>
      <c r="M47" s="1015"/>
      <c r="N47" s="1015"/>
      <c r="O47" s="1015"/>
      <c r="P47" s="1016"/>
      <c r="Q47" s="1022"/>
      <c r="R47" s="1023"/>
      <c r="S47" s="1023"/>
      <c r="T47" s="1023"/>
      <c r="U47" s="1023"/>
      <c r="V47" s="1023"/>
      <c r="W47" s="1023"/>
      <c r="X47" s="1023"/>
      <c r="Y47" s="1023"/>
      <c r="Z47" s="1023"/>
      <c r="AA47" s="1023"/>
      <c r="AB47" s="1023"/>
      <c r="AC47" s="1023"/>
      <c r="AD47" s="1023"/>
      <c r="AE47" s="1024"/>
      <c r="AF47" s="1019"/>
      <c r="AG47" s="1020"/>
      <c r="AH47" s="1020"/>
      <c r="AI47" s="1020"/>
      <c r="AJ47" s="1021"/>
      <c r="AK47" s="964"/>
      <c r="AL47" s="955"/>
      <c r="AM47" s="955"/>
      <c r="AN47" s="955"/>
      <c r="AO47" s="955"/>
      <c r="AP47" s="955"/>
      <c r="AQ47" s="955"/>
      <c r="AR47" s="955"/>
      <c r="AS47" s="955"/>
      <c r="AT47" s="955"/>
      <c r="AU47" s="955"/>
      <c r="AV47" s="955"/>
      <c r="AW47" s="955"/>
      <c r="AX47" s="955"/>
      <c r="AY47" s="955"/>
      <c r="AZ47" s="1025"/>
      <c r="BA47" s="1025"/>
      <c r="BB47" s="1025"/>
      <c r="BC47" s="1025"/>
      <c r="BD47" s="1025"/>
      <c r="BE47" s="956"/>
      <c r="BF47" s="956"/>
      <c r="BG47" s="956"/>
      <c r="BH47" s="956"/>
      <c r="BI47" s="957"/>
      <c r="BJ47" s="217"/>
      <c r="BK47" s="217"/>
      <c r="BL47" s="217"/>
      <c r="BM47" s="217"/>
      <c r="BN47" s="217"/>
      <c r="BO47" s="226"/>
      <c r="BP47" s="226"/>
      <c r="BQ47" s="223">
        <v>41</v>
      </c>
      <c r="BR47" s="224"/>
      <c r="BS47" s="976"/>
      <c r="BT47" s="977"/>
      <c r="BU47" s="977"/>
      <c r="BV47" s="977"/>
      <c r="BW47" s="977"/>
      <c r="BX47" s="977"/>
      <c r="BY47" s="977"/>
      <c r="BZ47" s="977"/>
      <c r="CA47" s="977"/>
      <c r="CB47" s="977"/>
      <c r="CC47" s="977"/>
      <c r="CD47" s="977"/>
      <c r="CE47" s="977"/>
      <c r="CF47" s="977"/>
      <c r="CG47" s="998"/>
      <c r="CH47" s="973"/>
      <c r="CI47" s="974"/>
      <c r="CJ47" s="974"/>
      <c r="CK47" s="974"/>
      <c r="CL47" s="975"/>
      <c r="CM47" s="973"/>
      <c r="CN47" s="974"/>
      <c r="CO47" s="974"/>
      <c r="CP47" s="974"/>
      <c r="CQ47" s="975"/>
      <c r="CR47" s="973"/>
      <c r="CS47" s="974"/>
      <c r="CT47" s="974"/>
      <c r="CU47" s="974"/>
      <c r="CV47" s="975"/>
      <c r="CW47" s="973"/>
      <c r="CX47" s="974"/>
      <c r="CY47" s="974"/>
      <c r="CZ47" s="974"/>
      <c r="DA47" s="975"/>
      <c r="DB47" s="973"/>
      <c r="DC47" s="974"/>
      <c r="DD47" s="974"/>
      <c r="DE47" s="974"/>
      <c r="DF47" s="975"/>
      <c r="DG47" s="973"/>
      <c r="DH47" s="974"/>
      <c r="DI47" s="974"/>
      <c r="DJ47" s="974"/>
      <c r="DK47" s="975"/>
      <c r="DL47" s="973"/>
      <c r="DM47" s="974"/>
      <c r="DN47" s="974"/>
      <c r="DO47" s="974"/>
      <c r="DP47" s="975"/>
      <c r="DQ47" s="973"/>
      <c r="DR47" s="974"/>
      <c r="DS47" s="974"/>
      <c r="DT47" s="974"/>
      <c r="DU47" s="975"/>
      <c r="DV47" s="976"/>
      <c r="DW47" s="977"/>
      <c r="DX47" s="977"/>
      <c r="DY47" s="977"/>
      <c r="DZ47" s="978"/>
      <c r="EA47" s="215"/>
    </row>
    <row r="48" spans="1:131" ht="26.25" customHeight="1" x14ac:dyDescent="0.15">
      <c r="A48" s="223">
        <v>21</v>
      </c>
      <c r="B48" s="1014"/>
      <c r="C48" s="1015"/>
      <c r="D48" s="1015"/>
      <c r="E48" s="1015"/>
      <c r="F48" s="1015"/>
      <c r="G48" s="1015"/>
      <c r="H48" s="1015"/>
      <c r="I48" s="1015"/>
      <c r="J48" s="1015"/>
      <c r="K48" s="1015"/>
      <c r="L48" s="1015"/>
      <c r="M48" s="1015"/>
      <c r="N48" s="1015"/>
      <c r="O48" s="1015"/>
      <c r="P48" s="1016"/>
      <c r="Q48" s="1022"/>
      <c r="R48" s="1023"/>
      <c r="S48" s="1023"/>
      <c r="T48" s="1023"/>
      <c r="U48" s="1023"/>
      <c r="V48" s="1023"/>
      <c r="W48" s="1023"/>
      <c r="X48" s="1023"/>
      <c r="Y48" s="1023"/>
      <c r="Z48" s="1023"/>
      <c r="AA48" s="1023"/>
      <c r="AB48" s="1023"/>
      <c r="AC48" s="1023"/>
      <c r="AD48" s="1023"/>
      <c r="AE48" s="1024"/>
      <c r="AF48" s="1019"/>
      <c r="AG48" s="1020"/>
      <c r="AH48" s="1020"/>
      <c r="AI48" s="1020"/>
      <c r="AJ48" s="1021"/>
      <c r="AK48" s="964"/>
      <c r="AL48" s="955"/>
      <c r="AM48" s="955"/>
      <c r="AN48" s="955"/>
      <c r="AO48" s="955"/>
      <c r="AP48" s="955"/>
      <c r="AQ48" s="955"/>
      <c r="AR48" s="955"/>
      <c r="AS48" s="955"/>
      <c r="AT48" s="955"/>
      <c r="AU48" s="955"/>
      <c r="AV48" s="955"/>
      <c r="AW48" s="955"/>
      <c r="AX48" s="955"/>
      <c r="AY48" s="955"/>
      <c r="AZ48" s="1025"/>
      <c r="BA48" s="1025"/>
      <c r="BB48" s="1025"/>
      <c r="BC48" s="1025"/>
      <c r="BD48" s="1025"/>
      <c r="BE48" s="956"/>
      <c r="BF48" s="956"/>
      <c r="BG48" s="956"/>
      <c r="BH48" s="956"/>
      <c r="BI48" s="957"/>
      <c r="BJ48" s="217"/>
      <c r="BK48" s="217"/>
      <c r="BL48" s="217"/>
      <c r="BM48" s="217"/>
      <c r="BN48" s="217"/>
      <c r="BO48" s="226"/>
      <c r="BP48" s="226"/>
      <c r="BQ48" s="223">
        <v>42</v>
      </c>
      <c r="BR48" s="224"/>
      <c r="BS48" s="976"/>
      <c r="BT48" s="977"/>
      <c r="BU48" s="977"/>
      <c r="BV48" s="977"/>
      <c r="BW48" s="977"/>
      <c r="BX48" s="977"/>
      <c r="BY48" s="977"/>
      <c r="BZ48" s="977"/>
      <c r="CA48" s="977"/>
      <c r="CB48" s="977"/>
      <c r="CC48" s="977"/>
      <c r="CD48" s="977"/>
      <c r="CE48" s="977"/>
      <c r="CF48" s="977"/>
      <c r="CG48" s="998"/>
      <c r="CH48" s="973"/>
      <c r="CI48" s="974"/>
      <c r="CJ48" s="974"/>
      <c r="CK48" s="974"/>
      <c r="CL48" s="975"/>
      <c r="CM48" s="973"/>
      <c r="CN48" s="974"/>
      <c r="CO48" s="974"/>
      <c r="CP48" s="974"/>
      <c r="CQ48" s="975"/>
      <c r="CR48" s="973"/>
      <c r="CS48" s="974"/>
      <c r="CT48" s="974"/>
      <c r="CU48" s="974"/>
      <c r="CV48" s="975"/>
      <c r="CW48" s="973"/>
      <c r="CX48" s="974"/>
      <c r="CY48" s="974"/>
      <c r="CZ48" s="974"/>
      <c r="DA48" s="975"/>
      <c r="DB48" s="973"/>
      <c r="DC48" s="974"/>
      <c r="DD48" s="974"/>
      <c r="DE48" s="974"/>
      <c r="DF48" s="975"/>
      <c r="DG48" s="973"/>
      <c r="DH48" s="974"/>
      <c r="DI48" s="974"/>
      <c r="DJ48" s="974"/>
      <c r="DK48" s="975"/>
      <c r="DL48" s="973"/>
      <c r="DM48" s="974"/>
      <c r="DN48" s="974"/>
      <c r="DO48" s="974"/>
      <c r="DP48" s="975"/>
      <c r="DQ48" s="973"/>
      <c r="DR48" s="974"/>
      <c r="DS48" s="974"/>
      <c r="DT48" s="974"/>
      <c r="DU48" s="975"/>
      <c r="DV48" s="976"/>
      <c r="DW48" s="977"/>
      <c r="DX48" s="977"/>
      <c r="DY48" s="977"/>
      <c r="DZ48" s="978"/>
      <c r="EA48" s="215"/>
    </row>
    <row r="49" spans="1:131" ht="26.25" customHeight="1" x14ac:dyDescent="0.15">
      <c r="A49" s="223">
        <v>22</v>
      </c>
      <c r="B49" s="1014"/>
      <c r="C49" s="1015"/>
      <c r="D49" s="1015"/>
      <c r="E49" s="1015"/>
      <c r="F49" s="1015"/>
      <c r="G49" s="1015"/>
      <c r="H49" s="1015"/>
      <c r="I49" s="1015"/>
      <c r="J49" s="1015"/>
      <c r="K49" s="1015"/>
      <c r="L49" s="1015"/>
      <c r="M49" s="1015"/>
      <c r="N49" s="1015"/>
      <c r="O49" s="1015"/>
      <c r="P49" s="1016"/>
      <c r="Q49" s="1022"/>
      <c r="R49" s="1023"/>
      <c r="S49" s="1023"/>
      <c r="T49" s="1023"/>
      <c r="U49" s="1023"/>
      <c r="V49" s="1023"/>
      <c r="W49" s="1023"/>
      <c r="X49" s="1023"/>
      <c r="Y49" s="1023"/>
      <c r="Z49" s="1023"/>
      <c r="AA49" s="1023"/>
      <c r="AB49" s="1023"/>
      <c r="AC49" s="1023"/>
      <c r="AD49" s="1023"/>
      <c r="AE49" s="1024"/>
      <c r="AF49" s="1019"/>
      <c r="AG49" s="1020"/>
      <c r="AH49" s="1020"/>
      <c r="AI49" s="1020"/>
      <c r="AJ49" s="1021"/>
      <c r="AK49" s="964"/>
      <c r="AL49" s="955"/>
      <c r="AM49" s="955"/>
      <c r="AN49" s="955"/>
      <c r="AO49" s="955"/>
      <c r="AP49" s="955"/>
      <c r="AQ49" s="955"/>
      <c r="AR49" s="955"/>
      <c r="AS49" s="955"/>
      <c r="AT49" s="955"/>
      <c r="AU49" s="955"/>
      <c r="AV49" s="955"/>
      <c r="AW49" s="955"/>
      <c r="AX49" s="955"/>
      <c r="AY49" s="955"/>
      <c r="AZ49" s="1025"/>
      <c r="BA49" s="1025"/>
      <c r="BB49" s="1025"/>
      <c r="BC49" s="1025"/>
      <c r="BD49" s="1025"/>
      <c r="BE49" s="956"/>
      <c r="BF49" s="956"/>
      <c r="BG49" s="956"/>
      <c r="BH49" s="956"/>
      <c r="BI49" s="957"/>
      <c r="BJ49" s="217"/>
      <c r="BK49" s="217"/>
      <c r="BL49" s="217"/>
      <c r="BM49" s="217"/>
      <c r="BN49" s="217"/>
      <c r="BO49" s="226"/>
      <c r="BP49" s="226"/>
      <c r="BQ49" s="223">
        <v>43</v>
      </c>
      <c r="BR49" s="224"/>
      <c r="BS49" s="976"/>
      <c r="BT49" s="977"/>
      <c r="BU49" s="977"/>
      <c r="BV49" s="977"/>
      <c r="BW49" s="977"/>
      <c r="BX49" s="977"/>
      <c r="BY49" s="977"/>
      <c r="BZ49" s="977"/>
      <c r="CA49" s="977"/>
      <c r="CB49" s="977"/>
      <c r="CC49" s="977"/>
      <c r="CD49" s="977"/>
      <c r="CE49" s="977"/>
      <c r="CF49" s="977"/>
      <c r="CG49" s="998"/>
      <c r="CH49" s="973"/>
      <c r="CI49" s="974"/>
      <c r="CJ49" s="974"/>
      <c r="CK49" s="974"/>
      <c r="CL49" s="975"/>
      <c r="CM49" s="973"/>
      <c r="CN49" s="974"/>
      <c r="CO49" s="974"/>
      <c r="CP49" s="974"/>
      <c r="CQ49" s="975"/>
      <c r="CR49" s="973"/>
      <c r="CS49" s="974"/>
      <c r="CT49" s="974"/>
      <c r="CU49" s="974"/>
      <c r="CV49" s="975"/>
      <c r="CW49" s="973"/>
      <c r="CX49" s="974"/>
      <c r="CY49" s="974"/>
      <c r="CZ49" s="974"/>
      <c r="DA49" s="975"/>
      <c r="DB49" s="973"/>
      <c r="DC49" s="974"/>
      <c r="DD49" s="974"/>
      <c r="DE49" s="974"/>
      <c r="DF49" s="975"/>
      <c r="DG49" s="973"/>
      <c r="DH49" s="974"/>
      <c r="DI49" s="974"/>
      <c r="DJ49" s="974"/>
      <c r="DK49" s="975"/>
      <c r="DL49" s="973"/>
      <c r="DM49" s="974"/>
      <c r="DN49" s="974"/>
      <c r="DO49" s="974"/>
      <c r="DP49" s="975"/>
      <c r="DQ49" s="973"/>
      <c r="DR49" s="974"/>
      <c r="DS49" s="974"/>
      <c r="DT49" s="974"/>
      <c r="DU49" s="975"/>
      <c r="DV49" s="976"/>
      <c r="DW49" s="977"/>
      <c r="DX49" s="977"/>
      <c r="DY49" s="977"/>
      <c r="DZ49" s="978"/>
      <c r="EA49" s="215"/>
    </row>
    <row r="50" spans="1:131" ht="26.25" customHeight="1" x14ac:dyDescent="0.15">
      <c r="A50" s="223">
        <v>23</v>
      </c>
      <c r="B50" s="1014"/>
      <c r="C50" s="1015"/>
      <c r="D50" s="1015"/>
      <c r="E50" s="1015"/>
      <c r="F50" s="1015"/>
      <c r="G50" s="1015"/>
      <c r="H50" s="1015"/>
      <c r="I50" s="1015"/>
      <c r="J50" s="1015"/>
      <c r="K50" s="1015"/>
      <c r="L50" s="1015"/>
      <c r="M50" s="1015"/>
      <c r="N50" s="1015"/>
      <c r="O50" s="1015"/>
      <c r="P50" s="1016"/>
      <c r="Q50" s="1017"/>
      <c r="R50" s="1009"/>
      <c r="S50" s="1009"/>
      <c r="T50" s="1009"/>
      <c r="U50" s="1009"/>
      <c r="V50" s="1009"/>
      <c r="W50" s="1009"/>
      <c r="X50" s="1009"/>
      <c r="Y50" s="1009"/>
      <c r="Z50" s="1009"/>
      <c r="AA50" s="1009"/>
      <c r="AB50" s="1009"/>
      <c r="AC50" s="1009"/>
      <c r="AD50" s="1009"/>
      <c r="AE50" s="1018"/>
      <c r="AF50" s="1019"/>
      <c r="AG50" s="1020"/>
      <c r="AH50" s="1020"/>
      <c r="AI50" s="1020"/>
      <c r="AJ50" s="1021"/>
      <c r="AK50" s="1008"/>
      <c r="AL50" s="1009"/>
      <c r="AM50" s="1009"/>
      <c r="AN50" s="1009"/>
      <c r="AO50" s="1009"/>
      <c r="AP50" s="1009"/>
      <c r="AQ50" s="1009"/>
      <c r="AR50" s="1009"/>
      <c r="AS50" s="1009"/>
      <c r="AT50" s="1009"/>
      <c r="AU50" s="1009"/>
      <c r="AV50" s="1009"/>
      <c r="AW50" s="1009"/>
      <c r="AX50" s="1009"/>
      <c r="AY50" s="1009"/>
      <c r="AZ50" s="1010"/>
      <c r="BA50" s="1010"/>
      <c r="BB50" s="1010"/>
      <c r="BC50" s="1010"/>
      <c r="BD50" s="1010"/>
      <c r="BE50" s="956"/>
      <c r="BF50" s="956"/>
      <c r="BG50" s="956"/>
      <c r="BH50" s="956"/>
      <c r="BI50" s="957"/>
      <c r="BJ50" s="217"/>
      <c r="BK50" s="217"/>
      <c r="BL50" s="217"/>
      <c r="BM50" s="217"/>
      <c r="BN50" s="217"/>
      <c r="BO50" s="226"/>
      <c r="BP50" s="226"/>
      <c r="BQ50" s="223">
        <v>44</v>
      </c>
      <c r="BR50" s="224"/>
      <c r="BS50" s="976"/>
      <c r="BT50" s="977"/>
      <c r="BU50" s="977"/>
      <c r="BV50" s="977"/>
      <c r="BW50" s="977"/>
      <c r="BX50" s="977"/>
      <c r="BY50" s="977"/>
      <c r="BZ50" s="977"/>
      <c r="CA50" s="977"/>
      <c r="CB50" s="977"/>
      <c r="CC50" s="977"/>
      <c r="CD50" s="977"/>
      <c r="CE50" s="977"/>
      <c r="CF50" s="977"/>
      <c r="CG50" s="998"/>
      <c r="CH50" s="973"/>
      <c r="CI50" s="974"/>
      <c r="CJ50" s="974"/>
      <c r="CK50" s="974"/>
      <c r="CL50" s="975"/>
      <c r="CM50" s="973"/>
      <c r="CN50" s="974"/>
      <c r="CO50" s="974"/>
      <c r="CP50" s="974"/>
      <c r="CQ50" s="975"/>
      <c r="CR50" s="973"/>
      <c r="CS50" s="974"/>
      <c r="CT50" s="974"/>
      <c r="CU50" s="974"/>
      <c r="CV50" s="975"/>
      <c r="CW50" s="973"/>
      <c r="CX50" s="974"/>
      <c r="CY50" s="974"/>
      <c r="CZ50" s="974"/>
      <c r="DA50" s="975"/>
      <c r="DB50" s="973"/>
      <c r="DC50" s="974"/>
      <c r="DD50" s="974"/>
      <c r="DE50" s="974"/>
      <c r="DF50" s="975"/>
      <c r="DG50" s="973"/>
      <c r="DH50" s="974"/>
      <c r="DI50" s="974"/>
      <c r="DJ50" s="974"/>
      <c r="DK50" s="975"/>
      <c r="DL50" s="973"/>
      <c r="DM50" s="974"/>
      <c r="DN50" s="974"/>
      <c r="DO50" s="974"/>
      <c r="DP50" s="975"/>
      <c r="DQ50" s="973"/>
      <c r="DR50" s="974"/>
      <c r="DS50" s="974"/>
      <c r="DT50" s="974"/>
      <c r="DU50" s="975"/>
      <c r="DV50" s="976"/>
      <c r="DW50" s="977"/>
      <c r="DX50" s="977"/>
      <c r="DY50" s="977"/>
      <c r="DZ50" s="978"/>
      <c r="EA50" s="215"/>
    </row>
    <row r="51" spans="1:131" ht="26.25" customHeight="1" x14ac:dyDescent="0.15">
      <c r="A51" s="223">
        <v>24</v>
      </c>
      <c r="B51" s="1014"/>
      <c r="C51" s="1015"/>
      <c r="D51" s="1015"/>
      <c r="E51" s="1015"/>
      <c r="F51" s="1015"/>
      <c r="G51" s="1015"/>
      <c r="H51" s="1015"/>
      <c r="I51" s="1015"/>
      <c r="J51" s="1015"/>
      <c r="K51" s="1015"/>
      <c r="L51" s="1015"/>
      <c r="M51" s="1015"/>
      <c r="N51" s="1015"/>
      <c r="O51" s="1015"/>
      <c r="P51" s="1016"/>
      <c r="Q51" s="1017"/>
      <c r="R51" s="1009"/>
      <c r="S51" s="1009"/>
      <c r="T51" s="1009"/>
      <c r="U51" s="1009"/>
      <c r="V51" s="1009"/>
      <c r="W51" s="1009"/>
      <c r="X51" s="1009"/>
      <c r="Y51" s="1009"/>
      <c r="Z51" s="1009"/>
      <c r="AA51" s="1009"/>
      <c r="AB51" s="1009"/>
      <c r="AC51" s="1009"/>
      <c r="AD51" s="1009"/>
      <c r="AE51" s="1018"/>
      <c r="AF51" s="1019"/>
      <c r="AG51" s="1020"/>
      <c r="AH51" s="1020"/>
      <c r="AI51" s="1020"/>
      <c r="AJ51" s="1021"/>
      <c r="AK51" s="1008"/>
      <c r="AL51" s="1009"/>
      <c r="AM51" s="1009"/>
      <c r="AN51" s="1009"/>
      <c r="AO51" s="1009"/>
      <c r="AP51" s="1009"/>
      <c r="AQ51" s="1009"/>
      <c r="AR51" s="1009"/>
      <c r="AS51" s="1009"/>
      <c r="AT51" s="1009"/>
      <c r="AU51" s="1009"/>
      <c r="AV51" s="1009"/>
      <c r="AW51" s="1009"/>
      <c r="AX51" s="1009"/>
      <c r="AY51" s="1009"/>
      <c r="AZ51" s="1010"/>
      <c r="BA51" s="1010"/>
      <c r="BB51" s="1010"/>
      <c r="BC51" s="1010"/>
      <c r="BD51" s="1010"/>
      <c r="BE51" s="956"/>
      <c r="BF51" s="956"/>
      <c r="BG51" s="956"/>
      <c r="BH51" s="956"/>
      <c r="BI51" s="957"/>
      <c r="BJ51" s="217"/>
      <c r="BK51" s="217"/>
      <c r="BL51" s="217"/>
      <c r="BM51" s="217"/>
      <c r="BN51" s="217"/>
      <c r="BO51" s="226"/>
      <c r="BP51" s="226"/>
      <c r="BQ51" s="223">
        <v>45</v>
      </c>
      <c r="BR51" s="224"/>
      <c r="BS51" s="976"/>
      <c r="BT51" s="977"/>
      <c r="BU51" s="977"/>
      <c r="BV51" s="977"/>
      <c r="BW51" s="977"/>
      <c r="BX51" s="977"/>
      <c r="BY51" s="977"/>
      <c r="BZ51" s="977"/>
      <c r="CA51" s="977"/>
      <c r="CB51" s="977"/>
      <c r="CC51" s="977"/>
      <c r="CD51" s="977"/>
      <c r="CE51" s="977"/>
      <c r="CF51" s="977"/>
      <c r="CG51" s="998"/>
      <c r="CH51" s="973"/>
      <c r="CI51" s="974"/>
      <c r="CJ51" s="974"/>
      <c r="CK51" s="974"/>
      <c r="CL51" s="975"/>
      <c r="CM51" s="973"/>
      <c r="CN51" s="974"/>
      <c r="CO51" s="974"/>
      <c r="CP51" s="974"/>
      <c r="CQ51" s="975"/>
      <c r="CR51" s="973"/>
      <c r="CS51" s="974"/>
      <c r="CT51" s="974"/>
      <c r="CU51" s="974"/>
      <c r="CV51" s="975"/>
      <c r="CW51" s="973"/>
      <c r="CX51" s="974"/>
      <c r="CY51" s="974"/>
      <c r="CZ51" s="974"/>
      <c r="DA51" s="975"/>
      <c r="DB51" s="973"/>
      <c r="DC51" s="974"/>
      <c r="DD51" s="974"/>
      <c r="DE51" s="974"/>
      <c r="DF51" s="975"/>
      <c r="DG51" s="973"/>
      <c r="DH51" s="974"/>
      <c r="DI51" s="974"/>
      <c r="DJ51" s="974"/>
      <c r="DK51" s="975"/>
      <c r="DL51" s="973"/>
      <c r="DM51" s="974"/>
      <c r="DN51" s="974"/>
      <c r="DO51" s="974"/>
      <c r="DP51" s="975"/>
      <c r="DQ51" s="973"/>
      <c r="DR51" s="974"/>
      <c r="DS51" s="974"/>
      <c r="DT51" s="974"/>
      <c r="DU51" s="975"/>
      <c r="DV51" s="976"/>
      <c r="DW51" s="977"/>
      <c r="DX51" s="977"/>
      <c r="DY51" s="977"/>
      <c r="DZ51" s="978"/>
      <c r="EA51" s="215"/>
    </row>
    <row r="52" spans="1:131" ht="26.25" customHeight="1" x14ac:dyDescent="0.15">
      <c r="A52" s="223">
        <v>25</v>
      </c>
      <c r="B52" s="1014"/>
      <c r="C52" s="1015"/>
      <c r="D52" s="1015"/>
      <c r="E52" s="1015"/>
      <c r="F52" s="1015"/>
      <c r="G52" s="1015"/>
      <c r="H52" s="1015"/>
      <c r="I52" s="1015"/>
      <c r="J52" s="1015"/>
      <c r="K52" s="1015"/>
      <c r="L52" s="1015"/>
      <c r="M52" s="1015"/>
      <c r="N52" s="1015"/>
      <c r="O52" s="1015"/>
      <c r="P52" s="1016"/>
      <c r="Q52" s="1017"/>
      <c r="R52" s="1009"/>
      <c r="S52" s="1009"/>
      <c r="T52" s="1009"/>
      <c r="U52" s="1009"/>
      <c r="V52" s="1009"/>
      <c r="W52" s="1009"/>
      <c r="X52" s="1009"/>
      <c r="Y52" s="1009"/>
      <c r="Z52" s="1009"/>
      <c r="AA52" s="1009"/>
      <c r="AB52" s="1009"/>
      <c r="AC52" s="1009"/>
      <c r="AD52" s="1009"/>
      <c r="AE52" s="1018"/>
      <c r="AF52" s="1019"/>
      <c r="AG52" s="1020"/>
      <c r="AH52" s="1020"/>
      <c r="AI52" s="1020"/>
      <c r="AJ52" s="1021"/>
      <c r="AK52" s="1008"/>
      <c r="AL52" s="1009"/>
      <c r="AM52" s="1009"/>
      <c r="AN52" s="1009"/>
      <c r="AO52" s="1009"/>
      <c r="AP52" s="1009"/>
      <c r="AQ52" s="1009"/>
      <c r="AR52" s="1009"/>
      <c r="AS52" s="1009"/>
      <c r="AT52" s="1009"/>
      <c r="AU52" s="1009"/>
      <c r="AV52" s="1009"/>
      <c r="AW52" s="1009"/>
      <c r="AX52" s="1009"/>
      <c r="AY52" s="1009"/>
      <c r="AZ52" s="1010"/>
      <c r="BA52" s="1010"/>
      <c r="BB52" s="1010"/>
      <c r="BC52" s="1010"/>
      <c r="BD52" s="1010"/>
      <c r="BE52" s="956"/>
      <c r="BF52" s="956"/>
      <c r="BG52" s="956"/>
      <c r="BH52" s="956"/>
      <c r="BI52" s="957"/>
      <c r="BJ52" s="217"/>
      <c r="BK52" s="217"/>
      <c r="BL52" s="217"/>
      <c r="BM52" s="217"/>
      <c r="BN52" s="217"/>
      <c r="BO52" s="226"/>
      <c r="BP52" s="226"/>
      <c r="BQ52" s="223">
        <v>46</v>
      </c>
      <c r="BR52" s="224"/>
      <c r="BS52" s="976"/>
      <c r="BT52" s="977"/>
      <c r="BU52" s="977"/>
      <c r="BV52" s="977"/>
      <c r="BW52" s="977"/>
      <c r="BX52" s="977"/>
      <c r="BY52" s="977"/>
      <c r="BZ52" s="977"/>
      <c r="CA52" s="977"/>
      <c r="CB52" s="977"/>
      <c r="CC52" s="977"/>
      <c r="CD52" s="977"/>
      <c r="CE52" s="977"/>
      <c r="CF52" s="977"/>
      <c r="CG52" s="998"/>
      <c r="CH52" s="973"/>
      <c r="CI52" s="974"/>
      <c r="CJ52" s="974"/>
      <c r="CK52" s="974"/>
      <c r="CL52" s="975"/>
      <c r="CM52" s="973"/>
      <c r="CN52" s="974"/>
      <c r="CO52" s="974"/>
      <c r="CP52" s="974"/>
      <c r="CQ52" s="975"/>
      <c r="CR52" s="973"/>
      <c r="CS52" s="974"/>
      <c r="CT52" s="974"/>
      <c r="CU52" s="974"/>
      <c r="CV52" s="975"/>
      <c r="CW52" s="973"/>
      <c r="CX52" s="974"/>
      <c r="CY52" s="974"/>
      <c r="CZ52" s="974"/>
      <c r="DA52" s="975"/>
      <c r="DB52" s="973"/>
      <c r="DC52" s="974"/>
      <c r="DD52" s="974"/>
      <c r="DE52" s="974"/>
      <c r="DF52" s="975"/>
      <c r="DG52" s="973"/>
      <c r="DH52" s="974"/>
      <c r="DI52" s="974"/>
      <c r="DJ52" s="974"/>
      <c r="DK52" s="975"/>
      <c r="DL52" s="973"/>
      <c r="DM52" s="974"/>
      <c r="DN52" s="974"/>
      <c r="DO52" s="974"/>
      <c r="DP52" s="975"/>
      <c r="DQ52" s="973"/>
      <c r="DR52" s="974"/>
      <c r="DS52" s="974"/>
      <c r="DT52" s="974"/>
      <c r="DU52" s="975"/>
      <c r="DV52" s="976"/>
      <c r="DW52" s="977"/>
      <c r="DX52" s="977"/>
      <c r="DY52" s="977"/>
      <c r="DZ52" s="978"/>
      <c r="EA52" s="215"/>
    </row>
    <row r="53" spans="1:131" ht="26.25" customHeight="1" x14ac:dyDescent="0.15">
      <c r="A53" s="223">
        <v>26</v>
      </c>
      <c r="B53" s="1014"/>
      <c r="C53" s="1015"/>
      <c r="D53" s="1015"/>
      <c r="E53" s="1015"/>
      <c r="F53" s="1015"/>
      <c r="G53" s="1015"/>
      <c r="H53" s="1015"/>
      <c r="I53" s="1015"/>
      <c r="J53" s="1015"/>
      <c r="K53" s="1015"/>
      <c r="L53" s="1015"/>
      <c r="M53" s="1015"/>
      <c r="N53" s="1015"/>
      <c r="O53" s="1015"/>
      <c r="P53" s="1016"/>
      <c r="Q53" s="1017"/>
      <c r="R53" s="1009"/>
      <c r="S53" s="1009"/>
      <c r="T53" s="1009"/>
      <c r="U53" s="1009"/>
      <c r="V53" s="1009"/>
      <c r="W53" s="1009"/>
      <c r="X53" s="1009"/>
      <c r="Y53" s="1009"/>
      <c r="Z53" s="1009"/>
      <c r="AA53" s="1009"/>
      <c r="AB53" s="1009"/>
      <c r="AC53" s="1009"/>
      <c r="AD53" s="1009"/>
      <c r="AE53" s="1018"/>
      <c r="AF53" s="1019"/>
      <c r="AG53" s="1020"/>
      <c r="AH53" s="1020"/>
      <c r="AI53" s="1020"/>
      <c r="AJ53" s="1021"/>
      <c r="AK53" s="1008"/>
      <c r="AL53" s="1009"/>
      <c r="AM53" s="1009"/>
      <c r="AN53" s="1009"/>
      <c r="AO53" s="1009"/>
      <c r="AP53" s="1009"/>
      <c r="AQ53" s="1009"/>
      <c r="AR53" s="1009"/>
      <c r="AS53" s="1009"/>
      <c r="AT53" s="1009"/>
      <c r="AU53" s="1009"/>
      <c r="AV53" s="1009"/>
      <c r="AW53" s="1009"/>
      <c r="AX53" s="1009"/>
      <c r="AY53" s="1009"/>
      <c r="AZ53" s="1010"/>
      <c r="BA53" s="1010"/>
      <c r="BB53" s="1010"/>
      <c r="BC53" s="1010"/>
      <c r="BD53" s="1010"/>
      <c r="BE53" s="956"/>
      <c r="BF53" s="956"/>
      <c r="BG53" s="956"/>
      <c r="BH53" s="956"/>
      <c r="BI53" s="957"/>
      <c r="BJ53" s="217"/>
      <c r="BK53" s="217"/>
      <c r="BL53" s="217"/>
      <c r="BM53" s="217"/>
      <c r="BN53" s="217"/>
      <c r="BO53" s="226"/>
      <c r="BP53" s="226"/>
      <c r="BQ53" s="223">
        <v>47</v>
      </c>
      <c r="BR53" s="224"/>
      <c r="BS53" s="976"/>
      <c r="BT53" s="977"/>
      <c r="BU53" s="977"/>
      <c r="BV53" s="977"/>
      <c r="BW53" s="977"/>
      <c r="BX53" s="977"/>
      <c r="BY53" s="977"/>
      <c r="BZ53" s="977"/>
      <c r="CA53" s="977"/>
      <c r="CB53" s="977"/>
      <c r="CC53" s="977"/>
      <c r="CD53" s="977"/>
      <c r="CE53" s="977"/>
      <c r="CF53" s="977"/>
      <c r="CG53" s="998"/>
      <c r="CH53" s="973"/>
      <c r="CI53" s="974"/>
      <c r="CJ53" s="974"/>
      <c r="CK53" s="974"/>
      <c r="CL53" s="975"/>
      <c r="CM53" s="973"/>
      <c r="CN53" s="974"/>
      <c r="CO53" s="974"/>
      <c r="CP53" s="974"/>
      <c r="CQ53" s="975"/>
      <c r="CR53" s="973"/>
      <c r="CS53" s="974"/>
      <c r="CT53" s="974"/>
      <c r="CU53" s="974"/>
      <c r="CV53" s="975"/>
      <c r="CW53" s="973"/>
      <c r="CX53" s="974"/>
      <c r="CY53" s="974"/>
      <c r="CZ53" s="974"/>
      <c r="DA53" s="975"/>
      <c r="DB53" s="973"/>
      <c r="DC53" s="974"/>
      <c r="DD53" s="974"/>
      <c r="DE53" s="974"/>
      <c r="DF53" s="975"/>
      <c r="DG53" s="973"/>
      <c r="DH53" s="974"/>
      <c r="DI53" s="974"/>
      <c r="DJ53" s="974"/>
      <c r="DK53" s="975"/>
      <c r="DL53" s="973"/>
      <c r="DM53" s="974"/>
      <c r="DN53" s="974"/>
      <c r="DO53" s="974"/>
      <c r="DP53" s="975"/>
      <c r="DQ53" s="973"/>
      <c r="DR53" s="974"/>
      <c r="DS53" s="974"/>
      <c r="DT53" s="974"/>
      <c r="DU53" s="975"/>
      <c r="DV53" s="976"/>
      <c r="DW53" s="977"/>
      <c r="DX53" s="977"/>
      <c r="DY53" s="977"/>
      <c r="DZ53" s="978"/>
      <c r="EA53" s="215"/>
    </row>
    <row r="54" spans="1:131" ht="26.25" customHeight="1" x14ac:dyDescent="0.15">
      <c r="A54" s="223">
        <v>27</v>
      </c>
      <c r="B54" s="1014"/>
      <c r="C54" s="1015"/>
      <c r="D54" s="1015"/>
      <c r="E54" s="1015"/>
      <c r="F54" s="1015"/>
      <c r="G54" s="1015"/>
      <c r="H54" s="1015"/>
      <c r="I54" s="1015"/>
      <c r="J54" s="1015"/>
      <c r="K54" s="1015"/>
      <c r="L54" s="1015"/>
      <c r="M54" s="1015"/>
      <c r="N54" s="1015"/>
      <c r="O54" s="1015"/>
      <c r="P54" s="1016"/>
      <c r="Q54" s="1017"/>
      <c r="R54" s="1009"/>
      <c r="S54" s="1009"/>
      <c r="T54" s="1009"/>
      <c r="U54" s="1009"/>
      <c r="V54" s="1009"/>
      <c r="W54" s="1009"/>
      <c r="X54" s="1009"/>
      <c r="Y54" s="1009"/>
      <c r="Z54" s="1009"/>
      <c r="AA54" s="1009"/>
      <c r="AB54" s="1009"/>
      <c r="AC54" s="1009"/>
      <c r="AD54" s="1009"/>
      <c r="AE54" s="1018"/>
      <c r="AF54" s="1019"/>
      <c r="AG54" s="1020"/>
      <c r="AH54" s="1020"/>
      <c r="AI54" s="1020"/>
      <c r="AJ54" s="1021"/>
      <c r="AK54" s="1008"/>
      <c r="AL54" s="1009"/>
      <c r="AM54" s="1009"/>
      <c r="AN54" s="1009"/>
      <c r="AO54" s="1009"/>
      <c r="AP54" s="1009"/>
      <c r="AQ54" s="1009"/>
      <c r="AR54" s="1009"/>
      <c r="AS54" s="1009"/>
      <c r="AT54" s="1009"/>
      <c r="AU54" s="1009"/>
      <c r="AV54" s="1009"/>
      <c r="AW54" s="1009"/>
      <c r="AX54" s="1009"/>
      <c r="AY54" s="1009"/>
      <c r="AZ54" s="1010"/>
      <c r="BA54" s="1010"/>
      <c r="BB54" s="1010"/>
      <c r="BC54" s="1010"/>
      <c r="BD54" s="1010"/>
      <c r="BE54" s="956"/>
      <c r="BF54" s="956"/>
      <c r="BG54" s="956"/>
      <c r="BH54" s="956"/>
      <c r="BI54" s="957"/>
      <c r="BJ54" s="217"/>
      <c r="BK54" s="217"/>
      <c r="BL54" s="217"/>
      <c r="BM54" s="217"/>
      <c r="BN54" s="217"/>
      <c r="BO54" s="226"/>
      <c r="BP54" s="226"/>
      <c r="BQ54" s="223">
        <v>48</v>
      </c>
      <c r="BR54" s="224"/>
      <c r="BS54" s="976"/>
      <c r="BT54" s="977"/>
      <c r="BU54" s="977"/>
      <c r="BV54" s="977"/>
      <c r="BW54" s="977"/>
      <c r="BX54" s="977"/>
      <c r="BY54" s="977"/>
      <c r="BZ54" s="977"/>
      <c r="CA54" s="977"/>
      <c r="CB54" s="977"/>
      <c r="CC54" s="977"/>
      <c r="CD54" s="977"/>
      <c r="CE54" s="977"/>
      <c r="CF54" s="977"/>
      <c r="CG54" s="998"/>
      <c r="CH54" s="973"/>
      <c r="CI54" s="974"/>
      <c r="CJ54" s="974"/>
      <c r="CK54" s="974"/>
      <c r="CL54" s="975"/>
      <c r="CM54" s="973"/>
      <c r="CN54" s="974"/>
      <c r="CO54" s="974"/>
      <c r="CP54" s="974"/>
      <c r="CQ54" s="975"/>
      <c r="CR54" s="973"/>
      <c r="CS54" s="974"/>
      <c r="CT54" s="974"/>
      <c r="CU54" s="974"/>
      <c r="CV54" s="975"/>
      <c r="CW54" s="973"/>
      <c r="CX54" s="974"/>
      <c r="CY54" s="974"/>
      <c r="CZ54" s="974"/>
      <c r="DA54" s="975"/>
      <c r="DB54" s="973"/>
      <c r="DC54" s="974"/>
      <c r="DD54" s="974"/>
      <c r="DE54" s="974"/>
      <c r="DF54" s="975"/>
      <c r="DG54" s="973"/>
      <c r="DH54" s="974"/>
      <c r="DI54" s="974"/>
      <c r="DJ54" s="974"/>
      <c r="DK54" s="975"/>
      <c r="DL54" s="973"/>
      <c r="DM54" s="974"/>
      <c r="DN54" s="974"/>
      <c r="DO54" s="974"/>
      <c r="DP54" s="975"/>
      <c r="DQ54" s="973"/>
      <c r="DR54" s="974"/>
      <c r="DS54" s="974"/>
      <c r="DT54" s="974"/>
      <c r="DU54" s="975"/>
      <c r="DV54" s="976"/>
      <c r="DW54" s="977"/>
      <c r="DX54" s="977"/>
      <c r="DY54" s="977"/>
      <c r="DZ54" s="978"/>
      <c r="EA54" s="215"/>
    </row>
    <row r="55" spans="1:131" ht="26.25" customHeight="1" x14ac:dyDescent="0.15">
      <c r="A55" s="223">
        <v>28</v>
      </c>
      <c r="B55" s="1014"/>
      <c r="C55" s="1015"/>
      <c r="D55" s="1015"/>
      <c r="E55" s="1015"/>
      <c r="F55" s="1015"/>
      <c r="G55" s="1015"/>
      <c r="H55" s="1015"/>
      <c r="I55" s="1015"/>
      <c r="J55" s="1015"/>
      <c r="K55" s="1015"/>
      <c r="L55" s="1015"/>
      <c r="M55" s="1015"/>
      <c r="N55" s="1015"/>
      <c r="O55" s="1015"/>
      <c r="P55" s="1016"/>
      <c r="Q55" s="1017"/>
      <c r="R55" s="1009"/>
      <c r="S55" s="1009"/>
      <c r="T55" s="1009"/>
      <c r="U55" s="1009"/>
      <c r="V55" s="1009"/>
      <c r="W55" s="1009"/>
      <c r="X55" s="1009"/>
      <c r="Y55" s="1009"/>
      <c r="Z55" s="1009"/>
      <c r="AA55" s="1009"/>
      <c r="AB55" s="1009"/>
      <c r="AC55" s="1009"/>
      <c r="AD55" s="1009"/>
      <c r="AE55" s="1018"/>
      <c r="AF55" s="1019"/>
      <c r="AG55" s="1020"/>
      <c r="AH55" s="1020"/>
      <c r="AI55" s="1020"/>
      <c r="AJ55" s="1021"/>
      <c r="AK55" s="1008"/>
      <c r="AL55" s="1009"/>
      <c r="AM55" s="1009"/>
      <c r="AN55" s="1009"/>
      <c r="AO55" s="1009"/>
      <c r="AP55" s="1009"/>
      <c r="AQ55" s="1009"/>
      <c r="AR55" s="1009"/>
      <c r="AS55" s="1009"/>
      <c r="AT55" s="1009"/>
      <c r="AU55" s="1009"/>
      <c r="AV55" s="1009"/>
      <c r="AW55" s="1009"/>
      <c r="AX55" s="1009"/>
      <c r="AY55" s="1009"/>
      <c r="AZ55" s="1010"/>
      <c r="BA55" s="1010"/>
      <c r="BB55" s="1010"/>
      <c r="BC55" s="1010"/>
      <c r="BD55" s="1010"/>
      <c r="BE55" s="956"/>
      <c r="BF55" s="956"/>
      <c r="BG55" s="956"/>
      <c r="BH55" s="956"/>
      <c r="BI55" s="957"/>
      <c r="BJ55" s="217"/>
      <c r="BK55" s="217"/>
      <c r="BL55" s="217"/>
      <c r="BM55" s="217"/>
      <c r="BN55" s="217"/>
      <c r="BO55" s="226"/>
      <c r="BP55" s="226"/>
      <c r="BQ55" s="223">
        <v>49</v>
      </c>
      <c r="BR55" s="224"/>
      <c r="BS55" s="976"/>
      <c r="BT55" s="977"/>
      <c r="BU55" s="977"/>
      <c r="BV55" s="977"/>
      <c r="BW55" s="977"/>
      <c r="BX55" s="977"/>
      <c r="BY55" s="977"/>
      <c r="BZ55" s="977"/>
      <c r="CA55" s="977"/>
      <c r="CB55" s="977"/>
      <c r="CC55" s="977"/>
      <c r="CD55" s="977"/>
      <c r="CE55" s="977"/>
      <c r="CF55" s="977"/>
      <c r="CG55" s="998"/>
      <c r="CH55" s="973"/>
      <c r="CI55" s="974"/>
      <c r="CJ55" s="974"/>
      <c r="CK55" s="974"/>
      <c r="CL55" s="975"/>
      <c r="CM55" s="973"/>
      <c r="CN55" s="974"/>
      <c r="CO55" s="974"/>
      <c r="CP55" s="974"/>
      <c r="CQ55" s="975"/>
      <c r="CR55" s="973"/>
      <c r="CS55" s="974"/>
      <c r="CT55" s="974"/>
      <c r="CU55" s="974"/>
      <c r="CV55" s="975"/>
      <c r="CW55" s="973"/>
      <c r="CX55" s="974"/>
      <c r="CY55" s="974"/>
      <c r="CZ55" s="974"/>
      <c r="DA55" s="975"/>
      <c r="DB55" s="973"/>
      <c r="DC55" s="974"/>
      <c r="DD55" s="974"/>
      <c r="DE55" s="974"/>
      <c r="DF55" s="975"/>
      <c r="DG55" s="973"/>
      <c r="DH55" s="974"/>
      <c r="DI55" s="974"/>
      <c r="DJ55" s="974"/>
      <c r="DK55" s="975"/>
      <c r="DL55" s="973"/>
      <c r="DM55" s="974"/>
      <c r="DN55" s="974"/>
      <c r="DO55" s="974"/>
      <c r="DP55" s="975"/>
      <c r="DQ55" s="973"/>
      <c r="DR55" s="974"/>
      <c r="DS55" s="974"/>
      <c r="DT55" s="974"/>
      <c r="DU55" s="975"/>
      <c r="DV55" s="976"/>
      <c r="DW55" s="977"/>
      <c r="DX55" s="977"/>
      <c r="DY55" s="977"/>
      <c r="DZ55" s="978"/>
      <c r="EA55" s="215"/>
    </row>
    <row r="56" spans="1:131" ht="26.25" customHeight="1" x14ac:dyDescent="0.15">
      <c r="A56" s="223">
        <v>29</v>
      </c>
      <c r="B56" s="1014"/>
      <c r="C56" s="1015"/>
      <c r="D56" s="1015"/>
      <c r="E56" s="1015"/>
      <c r="F56" s="1015"/>
      <c r="G56" s="1015"/>
      <c r="H56" s="1015"/>
      <c r="I56" s="1015"/>
      <c r="J56" s="1015"/>
      <c r="K56" s="1015"/>
      <c r="L56" s="1015"/>
      <c r="M56" s="1015"/>
      <c r="N56" s="1015"/>
      <c r="O56" s="1015"/>
      <c r="P56" s="1016"/>
      <c r="Q56" s="1017"/>
      <c r="R56" s="1009"/>
      <c r="S56" s="1009"/>
      <c r="T56" s="1009"/>
      <c r="U56" s="1009"/>
      <c r="V56" s="1009"/>
      <c r="W56" s="1009"/>
      <c r="X56" s="1009"/>
      <c r="Y56" s="1009"/>
      <c r="Z56" s="1009"/>
      <c r="AA56" s="1009"/>
      <c r="AB56" s="1009"/>
      <c r="AC56" s="1009"/>
      <c r="AD56" s="1009"/>
      <c r="AE56" s="1018"/>
      <c r="AF56" s="1019"/>
      <c r="AG56" s="1020"/>
      <c r="AH56" s="1020"/>
      <c r="AI56" s="1020"/>
      <c r="AJ56" s="1021"/>
      <c r="AK56" s="1008"/>
      <c r="AL56" s="1009"/>
      <c r="AM56" s="1009"/>
      <c r="AN56" s="1009"/>
      <c r="AO56" s="1009"/>
      <c r="AP56" s="1009"/>
      <c r="AQ56" s="1009"/>
      <c r="AR56" s="1009"/>
      <c r="AS56" s="1009"/>
      <c r="AT56" s="1009"/>
      <c r="AU56" s="1009"/>
      <c r="AV56" s="1009"/>
      <c r="AW56" s="1009"/>
      <c r="AX56" s="1009"/>
      <c r="AY56" s="1009"/>
      <c r="AZ56" s="1010"/>
      <c r="BA56" s="1010"/>
      <c r="BB56" s="1010"/>
      <c r="BC56" s="1010"/>
      <c r="BD56" s="1010"/>
      <c r="BE56" s="956"/>
      <c r="BF56" s="956"/>
      <c r="BG56" s="956"/>
      <c r="BH56" s="956"/>
      <c r="BI56" s="957"/>
      <c r="BJ56" s="217"/>
      <c r="BK56" s="217"/>
      <c r="BL56" s="217"/>
      <c r="BM56" s="217"/>
      <c r="BN56" s="217"/>
      <c r="BO56" s="226"/>
      <c r="BP56" s="226"/>
      <c r="BQ56" s="223">
        <v>50</v>
      </c>
      <c r="BR56" s="224"/>
      <c r="BS56" s="976"/>
      <c r="BT56" s="977"/>
      <c r="BU56" s="977"/>
      <c r="BV56" s="977"/>
      <c r="BW56" s="977"/>
      <c r="BX56" s="977"/>
      <c r="BY56" s="977"/>
      <c r="BZ56" s="977"/>
      <c r="CA56" s="977"/>
      <c r="CB56" s="977"/>
      <c r="CC56" s="977"/>
      <c r="CD56" s="977"/>
      <c r="CE56" s="977"/>
      <c r="CF56" s="977"/>
      <c r="CG56" s="998"/>
      <c r="CH56" s="973"/>
      <c r="CI56" s="974"/>
      <c r="CJ56" s="974"/>
      <c r="CK56" s="974"/>
      <c r="CL56" s="975"/>
      <c r="CM56" s="973"/>
      <c r="CN56" s="974"/>
      <c r="CO56" s="974"/>
      <c r="CP56" s="974"/>
      <c r="CQ56" s="975"/>
      <c r="CR56" s="973"/>
      <c r="CS56" s="974"/>
      <c r="CT56" s="974"/>
      <c r="CU56" s="974"/>
      <c r="CV56" s="975"/>
      <c r="CW56" s="973"/>
      <c r="CX56" s="974"/>
      <c r="CY56" s="974"/>
      <c r="CZ56" s="974"/>
      <c r="DA56" s="975"/>
      <c r="DB56" s="973"/>
      <c r="DC56" s="974"/>
      <c r="DD56" s="974"/>
      <c r="DE56" s="974"/>
      <c r="DF56" s="975"/>
      <c r="DG56" s="973"/>
      <c r="DH56" s="974"/>
      <c r="DI56" s="974"/>
      <c r="DJ56" s="974"/>
      <c r="DK56" s="975"/>
      <c r="DL56" s="973"/>
      <c r="DM56" s="974"/>
      <c r="DN56" s="974"/>
      <c r="DO56" s="974"/>
      <c r="DP56" s="975"/>
      <c r="DQ56" s="973"/>
      <c r="DR56" s="974"/>
      <c r="DS56" s="974"/>
      <c r="DT56" s="974"/>
      <c r="DU56" s="975"/>
      <c r="DV56" s="976"/>
      <c r="DW56" s="977"/>
      <c r="DX56" s="977"/>
      <c r="DY56" s="977"/>
      <c r="DZ56" s="978"/>
      <c r="EA56" s="215"/>
    </row>
    <row r="57" spans="1:131" ht="26.25" customHeight="1" x14ac:dyDescent="0.15">
      <c r="A57" s="223">
        <v>30</v>
      </c>
      <c r="B57" s="1014"/>
      <c r="C57" s="1015"/>
      <c r="D57" s="1015"/>
      <c r="E57" s="1015"/>
      <c r="F57" s="1015"/>
      <c r="G57" s="1015"/>
      <c r="H57" s="1015"/>
      <c r="I57" s="1015"/>
      <c r="J57" s="1015"/>
      <c r="K57" s="1015"/>
      <c r="L57" s="1015"/>
      <c r="M57" s="1015"/>
      <c r="N57" s="1015"/>
      <c r="O57" s="1015"/>
      <c r="P57" s="1016"/>
      <c r="Q57" s="1017"/>
      <c r="R57" s="1009"/>
      <c r="S57" s="1009"/>
      <c r="T57" s="1009"/>
      <c r="U57" s="1009"/>
      <c r="V57" s="1009"/>
      <c r="W57" s="1009"/>
      <c r="X57" s="1009"/>
      <c r="Y57" s="1009"/>
      <c r="Z57" s="1009"/>
      <c r="AA57" s="1009"/>
      <c r="AB57" s="1009"/>
      <c r="AC57" s="1009"/>
      <c r="AD57" s="1009"/>
      <c r="AE57" s="1018"/>
      <c r="AF57" s="1019"/>
      <c r="AG57" s="1020"/>
      <c r="AH57" s="1020"/>
      <c r="AI57" s="1020"/>
      <c r="AJ57" s="1021"/>
      <c r="AK57" s="1008"/>
      <c r="AL57" s="1009"/>
      <c r="AM57" s="1009"/>
      <c r="AN57" s="1009"/>
      <c r="AO57" s="1009"/>
      <c r="AP57" s="1009"/>
      <c r="AQ57" s="1009"/>
      <c r="AR57" s="1009"/>
      <c r="AS57" s="1009"/>
      <c r="AT57" s="1009"/>
      <c r="AU57" s="1009"/>
      <c r="AV57" s="1009"/>
      <c r="AW57" s="1009"/>
      <c r="AX57" s="1009"/>
      <c r="AY57" s="1009"/>
      <c r="AZ57" s="1010"/>
      <c r="BA57" s="1010"/>
      <c r="BB57" s="1010"/>
      <c r="BC57" s="1010"/>
      <c r="BD57" s="1010"/>
      <c r="BE57" s="956"/>
      <c r="BF57" s="956"/>
      <c r="BG57" s="956"/>
      <c r="BH57" s="956"/>
      <c r="BI57" s="957"/>
      <c r="BJ57" s="217"/>
      <c r="BK57" s="217"/>
      <c r="BL57" s="217"/>
      <c r="BM57" s="217"/>
      <c r="BN57" s="217"/>
      <c r="BO57" s="226"/>
      <c r="BP57" s="226"/>
      <c r="BQ57" s="223">
        <v>51</v>
      </c>
      <c r="BR57" s="224"/>
      <c r="BS57" s="976"/>
      <c r="BT57" s="977"/>
      <c r="BU57" s="977"/>
      <c r="BV57" s="977"/>
      <c r="BW57" s="977"/>
      <c r="BX57" s="977"/>
      <c r="BY57" s="977"/>
      <c r="BZ57" s="977"/>
      <c r="CA57" s="977"/>
      <c r="CB57" s="977"/>
      <c r="CC57" s="977"/>
      <c r="CD57" s="977"/>
      <c r="CE57" s="977"/>
      <c r="CF57" s="977"/>
      <c r="CG57" s="998"/>
      <c r="CH57" s="973"/>
      <c r="CI57" s="974"/>
      <c r="CJ57" s="974"/>
      <c r="CK57" s="974"/>
      <c r="CL57" s="975"/>
      <c r="CM57" s="973"/>
      <c r="CN57" s="974"/>
      <c r="CO57" s="974"/>
      <c r="CP57" s="974"/>
      <c r="CQ57" s="975"/>
      <c r="CR57" s="973"/>
      <c r="CS57" s="974"/>
      <c r="CT57" s="974"/>
      <c r="CU57" s="974"/>
      <c r="CV57" s="975"/>
      <c r="CW57" s="973"/>
      <c r="CX57" s="974"/>
      <c r="CY57" s="974"/>
      <c r="CZ57" s="974"/>
      <c r="DA57" s="975"/>
      <c r="DB57" s="973"/>
      <c r="DC57" s="974"/>
      <c r="DD57" s="974"/>
      <c r="DE57" s="974"/>
      <c r="DF57" s="975"/>
      <c r="DG57" s="973"/>
      <c r="DH57" s="974"/>
      <c r="DI57" s="974"/>
      <c r="DJ57" s="974"/>
      <c r="DK57" s="975"/>
      <c r="DL57" s="973"/>
      <c r="DM57" s="974"/>
      <c r="DN57" s="974"/>
      <c r="DO57" s="974"/>
      <c r="DP57" s="975"/>
      <c r="DQ57" s="973"/>
      <c r="DR57" s="974"/>
      <c r="DS57" s="974"/>
      <c r="DT57" s="974"/>
      <c r="DU57" s="975"/>
      <c r="DV57" s="976"/>
      <c r="DW57" s="977"/>
      <c r="DX57" s="977"/>
      <c r="DY57" s="977"/>
      <c r="DZ57" s="978"/>
      <c r="EA57" s="215"/>
    </row>
    <row r="58" spans="1:131" ht="26.25" customHeight="1" x14ac:dyDescent="0.15">
      <c r="A58" s="223">
        <v>31</v>
      </c>
      <c r="B58" s="1014"/>
      <c r="C58" s="1015"/>
      <c r="D58" s="1015"/>
      <c r="E58" s="1015"/>
      <c r="F58" s="1015"/>
      <c r="G58" s="1015"/>
      <c r="H58" s="1015"/>
      <c r="I58" s="1015"/>
      <c r="J58" s="1015"/>
      <c r="K58" s="1015"/>
      <c r="L58" s="1015"/>
      <c r="M58" s="1015"/>
      <c r="N58" s="1015"/>
      <c r="O58" s="1015"/>
      <c r="P58" s="1016"/>
      <c r="Q58" s="1017"/>
      <c r="R58" s="1009"/>
      <c r="S58" s="1009"/>
      <c r="T58" s="1009"/>
      <c r="U58" s="1009"/>
      <c r="V58" s="1009"/>
      <c r="W58" s="1009"/>
      <c r="X58" s="1009"/>
      <c r="Y58" s="1009"/>
      <c r="Z58" s="1009"/>
      <c r="AA58" s="1009"/>
      <c r="AB58" s="1009"/>
      <c r="AC58" s="1009"/>
      <c r="AD58" s="1009"/>
      <c r="AE58" s="1018"/>
      <c r="AF58" s="1019"/>
      <c r="AG58" s="1020"/>
      <c r="AH58" s="1020"/>
      <c r="AI58" s="1020"/>
      <c r="AJ58" s="1021"/>
      <c r="AK58" s="1008"/>
      <c r="AL58" s="1009"/>
      <c r="AM58" s="1009"/>
      <c r="AN58" s="1009"/>
      <c r="AO58" s="1009"/>
      <c r="AP58" s="1009"/>
      <c r="AQ58" s="1009"/>
      <c r="AR58" s="1009"/>
      <c r="AS58" s="1009"/>
      <c r="AT58" s="1009"/>
      <c r="AU58" s="1009"/>
      <c r="AV58" s="1009"/>
      <c r="AW58" s="1009"/>
      <c r="AX58" s="1009"/>
      <c r="AY58" s="1009"/>
      <c r="AZ58" s="1010"/>
      <c r="BA58" s="1010"/>
      <c r="BB58" s="1010"/>
      <c r="BC58" s="1010"/>
      <c r="BD58" s="1010"/>
      <c r="BE58" s="956"/>
      <c r="BF58" s="956"/>
      <c r="BG58" s="956"/>
      <c r="BH58" s="956"/>
      <c r="BI58" s="957"/>
      <c r="BJ58" s="217"/>
      <c r="BK58" s="217"/>
      <c r="BL58" s="217"/>
      <c r="BM58" s="217"/>
      <c r="BN58" s="217"/>
      <c r="BO58" s="226"/>
      <c r="BP58" s="226"/>
      <c r="BQ58" s="223">
        <v>52</v>
      </c>
      <c r="BR58" s="224"/>
      <c r="BS58" s="976"/>
      <c r="BT58" s="977"/>
      <c r="BU58" s="977"/>
      <c r="BV58" s="977"/>
      <c r="BW58" s="977"/>
      <c r="BX58" s="977"/>
      <c r="BY58" s="977"/>
      <c r="BZ58" s="977"/>
      <c r="CA58" s="977"/>
      <c r="CB58" s="977"/>
      <c r="CC58" s="977"/>
      <c r="CD58" s="977"/>
      <c r="CE58" s="977"/>
      <c r="CF58" s="977"/>
      <c r="CG58" s="998"/>
      <c r="CH58" s="973"/>
      <c r="CI58" s="974"/>
      <c r="CJ58" s="974"/>
      <c r="CK58" s="974"/>
      <c r="CL58" s="975"/>
      <c r="CM58" s="973"/>
      <c r="CN58" s="974"/>
      <c r="CO58" s="974"/>
      <c r="CP58" s="974"/>
      <c r="CQ58" s="975"/>
      <c r="CR58" s="973"/>
      <c r="CS58" s="974"/>
      <c r="CT58" s="974"/>
      <c r="CU58" s="974"/>
      <c r="CV58" s="975"/>
      <c r="CW58" s="973"/>
      <c r="CX58" s="974"/>
      <c r="CY58" s="974"/>
      <c r="CZ58" s="974"/>
      <c r="DA58" s="975"/>
      <c r="DB58" s="973"/>
      <c r="DC58" s="974"/>
      <c r="DD58" s="974"/>
      <c r="DE58" s="974"/>
      <c r="DF58" s="975"/>
      <c r="DG58" s="973"/>
      <c r="DH58" s="974"/>
      <c r="DI58" s="974"/>
      <c r="DJ58" s="974"/>
      <c r="DK58" s="975"/>
      <c r="DL58" s="973"/>
      <c r="DM58" s="974"/>
      <c r="DN58" s="974"/>
      <c r="DO58" s="974"/>
      <c r="DP58" s="975"/>
      <c r="DQ58" s="973"/>
      <c r="DR58" s="974"/>
      <c r="DS58" s="974"/>
      <c r="DT58" s="974"/>
      <c r="DU58" s="975"/>
      <c r="DV58" s="976"/>
      <c r="DW58" s="977"/>
      <c r="DX58" s="977"/>
      <c r="DY58" s="977"/>
      <c r="DZ58" s="978"/>
      <c r="EA58" s="215"/>
    </row>
    <row r="59" spans="1:131" ht="26.25" customHeight="1" x14ac:dyDescent="0.15">
      <c r="A59" s="223">
        <v>32</v>
      </c>
      <c r="B59" s="1014"/>
      <c r="C59" s="1015"/>
      <c r="D59" s="1015"/>
      <c r="E59" s="1015"/>
      <c r="F59" s="1015"/>
      <c r="G59" s="1015"/>
      <c r="H59" s="1015"/>
      <c r="I59" s="1015"/>
      <c r="J59" s="1015"/>
      <c r="K59" s="1015"/>
      <c r="L59" s="1015"/>
      <c r="M59" s="1015"/>
      <c r="N59" s="1015"/>
      <c r="O59" s="1015"/>
      <c r="P59" s="1016"/>
      <c r="Q59" s="1017"/>
      <c r="R59" s="1009"/>
      <c r="S59" s="1009"/>
      <c r="T59" s="1009"/>
      <c r="U59" s="1009"/>
      <c r="V59" s="1009"/>
      <c r="W59" s="1009"/>
      <c r="X59" s="1009"/>
      <c r="Y59" s="1009"/>
      <c r="Z59" s="1009"/>
      <c r="AA59" s="1009"/>
      <c r="AB59" s="1009"/>
      <c r="AC59" s="1009"/>
      <c r="AD59" s="1009"/>
      <c r="AE59" s="1018"/>
      <c r="AF59" s="1019"/>
      <c r="AG59" s="1020"/>
      <c r="AH59" s="1020"/>
      <c r="AI59" s="1020"/>
      <c r="AJ59" s="1021"/>
      <c r="AK59" s="1008"/>
      <c r="AL59" s="1009"/>
      <c r="AM59" s="1009"/>
      <c r="AN59" s="1009"/>
      <c r="AO59" s="1009"/>
      <c r="AP59" s="1009"/>
      <c r="AQ59" s="1009"/>
      <c r="AR59" s="1009"/>
      <c r="AS59" s="1009"/>
      <c r="AT59" s="1009"/>
      <c r="AU59" s="1009"/>
      <c r="AV59" s="1009"/>
      <c r="AW59" s="1009"/>
      <c r="AX59" s="1009"/>
      <c r="AY59" s="1009"/>
      <c r="AZ59" s="1010"/>
      <c r="BA59" s="1010"/>
      <c r="BB59" s="1010"/>
      <c r="BC59" s="1010"/>
      <c r="BD59" s="1010"/>
      <c r="BE59" s="956"/>
      <c r="BF59" s="956"/>
      <c r="BG59" s="956"/>
      <c r="BH59" s="956"/>
      <c r="BI59" s="957"/>
      <c r="BJ59" s="217"/>
      <c r="BK59" s="217"/>
      <c r="BL59" s="217"/>
      <c r="BM59" s="217"/>
      <c r="BN59" s="217"/>
      <c r="BO59" s="226"/>
      <c r="BP59" s="226"/>
      <c r="BQ59" s="223">
        <v>53</v>
      </c>
      <c r="BR59" s="224"/>
      <c r="BS59" s="976"/>
      <c r="BT59" s="977"/>
      <c r="BU59" s="977"/>
      <c r="BV59" s="977"/>
      <c r="BW59" s="977"/>
      <c r="BX59" s="977"/>
      <c r="BY59" s="977"/>
      <c r="BZ59" s="977"/>
      <c r="CA59" s="977"/>
      <c r="CB59" s="977"/>
      <c r="CC59" s="977"/>
      <c r="CD59" s="977"/>
      <c r="CE59" s="977"/>
      <c r="CF59" s="977"/>
      <c r="CG59" s="998"/>
      <c r="CH59" s="973"/>
      <c r="CI59" s="974"/>
      <c r="CJ59" s="974"/>
      <c r="CK59" s="974"/>
      <c r="CL59" s="975"/>
      <c r="CM59" s="973"/>
      <c r="CN59" s="974"/>
      <c r="CO59" s="974"/>
      <c r="CP59" s="974"/>
      <c r="CQ59" s="975"/>
      <c r="CR59" s="973"/>
      <c r="CS59" s="974"/>
      <c r="CT59" s="974"/>
      <c r="CU59" s="974"/>
      <c r="CV59" s="975"/>
      <c r="CW59" s="973"/>
      <c r="CX59" s="974"/>
      <c r="CY59" s="974"/>
      <c r="CZ59" s="974"/>
      <c r="DA59" s="975"/>
      <c r="DB59" s="973"/>
      <c r="DC59" s="974"/>
      <c r="DD59" s="974"/>
      <c r="DE59" s="974"/>
      <c r="DF59" s="975"/>
      <c r="DG59" s="973"/>
      <c r="DH59" s="974"/>
      <c r="DI59" s="974"/>
      <c r="DJ59" s="974"/>
      <c r="DK59" s="975"/>
      <c r="DL59" s="973"/>
      <c r="DM59" s="974"/>
      <c r="DN59" s="974"/>
      <c r="DO59" s="974"/>
      <c r="DP59" s="975"/>
      <c r="DQ59" s="973"/>
      <c r="DR59" s="974"/>
      <c r="DS59" s="974"/>
      <c r="DT59" s="974"/>
      <c r="DU59" s="975"/>
      <c r="DV59" s="976"/>
      <c r="DW59" s="977"/>
      <c r="DX59" s="977"/>
      <c r="DY59" s="977"/>
      <c r="DZ59" s="978"/>
      <c r="EA59" s="215"/>
    </row>
    <row r="60" spans="1:131" ht="26.25" customHeight="1" x14ac:dyDescent="0.15">
      <c r="A60" s="223">
        <v>33</v>
      </c>
      <c r="B60" s="1014"/>
      <c r="C60" s="1015"/>
      <c r="D60" s="1015"/>
      <c r="E60" s="1015"/>
      <c r="F60" s="1015"/>
      <c r="G60" s="1015"/>
      <c r="H60" s="1015"/>
      <c r="I60" s="1015"/>
      <c r="J60" s="1015"/>
      <c r="K60" s="1015"/>
      <c r="L60" s="1015"/>
      <c r="M60" s="1015"/>
      <c r="N60" s="1015"/>
      <c r="O60" s="1015"/>
      <c r="P60" s="1016"/>
      <c r="Q60" s="1017"/>
      <c r="R60" s="1009"/>
      <c r="S60" s="1009"/>
      <c r="T60" s="1009"/>
      <c r="U60" s="1009"/>
      <c r="V60" s="1009"/>
      <c r="W60" s="1009"/>
      <c r="X60" s="1009"/>
      <c r="Y60" s="1009"/>
      <c r="Z60" s="1009"/>
      <c r="AA60" s="1009"/>
      <c r="AB60" s="1009"/>
      <c r="AC60" s="1009"/>
      <c r="AD60" s="1009"/>
      <c r="AE60" s="1018"/>
      <c r="AF60" s="1019"/>
      <c r="AG60" s="1020"/>
      <c r="AH60" s="1020"/>
      <c r="AI60" s="1020"/>
      <c r="AJ60" s="1021"/>
      <c r="AK60" s="1008"/>
      <c r="AL60" s="1009"/>
      <c r="AM60" s="1009"/>
      <c r="AN60" s="1009"/>
      <c r="AO60" s="1009"/>
      <c r="AP60" s="1009"/>
      <c r="AQ60" s="1009"/>
      <c r="AR60" s="1009"/>
      <c r="AS60" s="1009"/>
      <c r="AT60" s="1009"/>
      <c r="AU60" s="1009"/>
      <c r="AV60" s="1009"/>
      <c r="AW60" s="1009"/>
      <c r="AX60" s="1009"/>
      <c r="AY60" s="1009"/>
      <c r="AZ60" s="1010"/>
      <c r="BA60" s="1010"/>
      <c r="BB60" s="1010"/>
      <c r="BC60" s="1010"/>
      <c r="BD60" s="1010"/>
      <c r="BE60" s="956"/>
      <c r="BF60" s="956"/>
      <c r="BG60" s="956"/>
      <c r="BH60" s="956"/>
      <c r="BI60" s="957"/>
      <c r="BJ60" s="217"/>
      <c r="BK60" s="217"/>
      <c r="BL60" s="217"/>
      <c r="BM60" s="217"/>
      <c r="BN60" s="217"/>
      <c r="BO60" s="226"/>
      <c r="BP60" s="226"/>
      <c r="BQ60" s="223">
        <v>54</v>
      </c>
      <c r="BR60" s="224"/>
      <c r="BS60" s="976"/>
      <c r="BT60" s="977"/>
      <c r="BU60" s="977"/>
      <c r="BV60" s="977"/>
      <c r="BW60" s="977"/>
      <c r="BX60" s="977"/>
      <c r="BY60" s="977"/>
      <c r="BZ60" s="977"/>
      <c r="CA60" s="977"/>
      <c r="CB60" s="977"/>
      <c r="CC60" s="977"/>
      <c r="CD60" s="977"/>
      <c r="CE60" s="977"/>
      <c r="CF60" s="977"/>
      <c r="CG60" s="998"/>
      <c r="CH60" s="973"/>
      <c r="CI60" s="974"/>
      <c r="CJ60" s="974"/>
      <c r="CK60" s="974"/>
      <c r="CL60" s="975"/>
      <c r="CM60" s="973"/>
      <c r="CN60" s="974"/>
      <c r="CO60" s="974"/>
      <c r="CP60" s="974"/>
      <c r="CQ60" s="975"/>
      <c r="CR60" s="973"/>
      <c r="CS60" s="974"/>
      <c r="CT60" s="974"/>
      <c r="CU60" s="974"/>
      <c r="CV60" s="975"/>
      <c r="CW60" s="973"/>
      <c r="CX60" s="974"/>
      <c r="CY60" s="974"/>
      <c r="CZ60" s="974"/>
      <c r="DA60" s="975"/>
      <c r="DB60" s="973"/>
      <c r="DC60" s="974"/>
      <c r="DD60" s="974"/>
      <c r="DE60" s="974"/>
      <c r="DF60" s="975"/>
      <c r="DG60" s="973"/>
      <c r="DH60" s="974"/>
      <c r="DI60" s="974"/>
      <c r="DJ60" s="974"/>
      <c r="DK60" s="975"/>
      <c r="DL60" s="973"/>
      <c r="DM60" s="974"/>
      <c r="DN60" s="974"/>
      <c r="DO60" s="974"/>
      <c r="DP60" s="975"/>
      <c r="DQ60" s="973"/>
      <c r="DR60" s="974"/>
      <c r="DS60" s="974"/>
      <c r="DT60" s="974"/>
      <c r="DU60" s="975"/>
      <c r="DV60" s="976"/>
      <c r="DW60" s="977"/>
      <c r="DX60" s="977"/>
      <c r="DY60" s="977"/>
      <c r="DZ60" s="978"/>
      <c r="EA60" s="215"/>
    </row>
    <row r="61" spans="1:131" ht="26.25" customHeight="1" thickBot="1" x14ac:dyDescent="0.2">
      <c r="A61" s="223">
        <v>34</v>
      </c>
      <c r="B61" s="1014"/>
      <c r="C61" s="1015"/>
      <c r="D61" s="1015"/>
      <c r="E61" s="1015"/>
      <c r="F61" s="1015"/>
      <c r="G61" s="1015"/>
      <c r="H61" s="1015"/>
      <c r="I61" s="1015"/>
      <c r="J61" s="1015"/>
      <c r="K61" s="1015"/>
      <c r="L61" s="1015"/>
      <c r="M61" s="1015"/>
      <c r="N61" s="1015"/>
      <c r="O61" s="1015"/>
      <c r="P61" s="1016"/>
      <c r="Q61" s="1017"/>
      <c r="R61" s="1009"/>
      <c r="S61" s="1009"/>
      <c r="T61" s="1009"/>
      <c r="U61" s="1009"/>
      <c r="V61" s="1009"/>
      <c r="W61" s="1009"/>
      <c r="X61" s="1009"/>
      <c r="Y61" s="1009"/>
      <c r="Z61" s="1009"/>
      <c r="AA61" s="1009"/>
      <c r="AB61" s="1009"/>
      <c r="AC61" s="1009"/>
      <c r="AD61" s="1009"/>
      <c r="AE61" s="1018"/>
      <c r="AF61" s="1019"/>
      <c r="AG61" s="1020"/>
      <c r="AH61" s="1020"/>
      <c r="AI61" s="1020"/>
      <c r="AJ61" s="1021"/>
      <c r="AK61" s="1008"/>
      <c r="AL61" s="1009"/>
      <c r="AM61" s="1009"/>
      <c r="AN61" s="1009"/>
      <c r="AO61" s="1009"/>
      <c r="AP61" s="1009"/>
      <c r="AQ61" s="1009"/>
      <c r="AR61" s="1009"/>
      <c r="AS61" s="1009"/>
      <c r="AT61" s="1009"/>
      <c r="AU61" s="1009"/>
      <c r="AV61" s="1009"/>
      <c r="AW61" s="1009"/>
      <c r="AX61" s="1009"/>
      <c r="AY61" s="1009"/>
      <c r="AZ61" s="1010"/>
      <c r="BA61" s="1010"/>
      <c r="BB61" s="1010"/>
      <c r="BC61" s="1010"/>
      <c r="BD61" s="1010"/>
      <c r="BE61" s="956"/>
      <c r="BF61" s="956"/>
      <c r="BG61" s="956"/>
      <c r="BH61" s="956"/>
      <c r="BI61" s="957"/>
      <c r="BJ61" s="217"/>
      <c r="BK61" s="217"/>
      <c r="BL61" s="217"/>
      <c r="BM61" s="217"/>
      <c r="BN61" s="217"/>
      <c r="BO61" s="226"/>
      <c r="BP61" s="226"/>
      <c r="BQ61" s="223">
        <v>55</v>
      </c>
      <c r="BR61" s="224"/>
      <c r="BS61" s="976"/>
      <c r="BT61" s="977"/>
      <c r="BU61" s="977"/>
      <c r="BV61" s="977"/>
      <c r="BW61" s="977"/>
      <c r="BX61" s="977"/>
      <c r="BY61" s="977"/>
      <c r="BZ61" s="977"/>
      <c r="CA61" s="977"/>
      <c r="CB61" s="977"/>
      <c r="CC61" s="977"/>
      <c r="CD61" s="977"/>
      <c r="CE61" s="977"/>
      <c r="CF61" s="977"/>
      <c r="CG61" s="998"/>
      <c r="CH61" s="973"/>
      <c r="CI61" s="974"/>
      <c r="CJ61" s="974"/>
      <c r="CK61" s="974"/>
      <c r="CL61" s="975"/>
      <c r="CM61" s="973"/>
      <c r="CN61" s="974"/>
      <c r="CO61" s="974"/>
      <c r="CP61" s="974"/>
      <c r="CQ61" s="975"/>
      <c r="CR61" s="973"/>
      <c r="CS61" s="974"/>
      <c r="CT61" s="974"/>
      <c r="CU61" s="974"/>
      <c r="CV61" s="975"/>
      <c r="CW61" s="973"/>
      <c r="CX61" s="974"/>
      <c r="CY61" s="974"/>
      <c r="CZ61" s="974"/>
      <c r="DA61" s="975"/>
      <c r="DB61" s="973"/>
      <c r="DC61" s="974"/>
      <c r="DD61" s="974"/>
      <c r="DE61" s="974"/>
      <c r="DF61" s="975"/>
      <c r="DG61" s="973"/>
      <c r="DH61" s="974"/>
      <c r="DI61" s="974"/>
      <c r="DJ61" s="974"/>
      <c r="DK61" s="975"/>
      <c r="DL61" s="973"/>
      <c r="DM61" s="974"/>
      <c r="DN61" s="974"/>
      <c r="DO61" s="974"/>
      <c r="DP61" s="975"/>
      <c r="DQ61" s="973"/>
      <c r="DR61" s="974"/>
      <c r="DS61" s="974"/>
      <c r="DT61" s="974"/>
      <c r="DU61" s="975"/>
      <c r="DV61" s="976"/>
      <c r="DW61" s="977"/>
      <c r="DX61" s="977"/>
      <c r="DY61" s="977"/>
      <c r="DZ61" s="978"/>
      <c r="EA61" s="215"/>
    </row>
    <row r="62" spans="1:131" ht="26.25" customHeight="1" x14ac:dyDescent="0.15">
      <c r="A62" s="223">
        <v>35</v>
      </c>
      <c r="B62" s="1014"/>
      <c r="C62" s="1015"/>
      <c r="D62" s="1015"/>
      <c r="E62" s="1015"/>
      <c r="F62" s="1015"/>
      <c r="G62" s="1015"/>
      <c r="H62" s="1015"/>
      <c r="I62" s="1015"/>
      <c r="J62" s="1015"/>
      <c r="K62" s="1015"/>
      <c r="L62" s="1015"/>
      <c r="M62" s="1015"/>
      <c r="N62" s="1015"/>
      <c r="O62" s="1015"/>
      <c r="P62" s="1016"/>
      <c r="Q62" s="1017"/>
      <c r="R62" s="1009"/>
      <c r="S62" s="1009"/>
      <c r="T62" s="1009"/>
      <c r="U62" s="1009"/>
      <c r="V62" s="1009"/>
      <c r="W62" s="1009"/>
      <c r="X62" s="1009"/>
      <c r="Y62" s="1009"/>
      <c r="Z62" s="1009"/>
      <c r="AA62" s="1009"/>
      <c r="AB62" s="1009"/>
      <c r="AC62" s="1009"/>
      <c r="AD62" s="1009"/>
      <c r="AE62" s="1018"/>
      <c r="AF62" s="1019"/>
      <c r="AG62" s="1020"/>
      <c r="AH62" s="1020"/>
      <c r="AI62" s="1020"/>
      <c r="AJ62" s="1021"/>
      <c r="AK62" s="1008"/>
      <c r="AL62" s="1009"/>
      <c r="AM62" s="1009"/>
      <c r="AN62" s="1009"/>
      <c r="AO62" s="1009"/>
      <c r="AP62" s="1009"/>
      <c r="AQ62" s="1009"/>
      <c r="AR62" s="1009"/>
      <c r="AS62" s="1009"/>
      <c r="AT62" s="1009"/>
      <c r="AU62" s="1009"/>
      <c r="AV62" s="1009"/>
      <c r="AW62" s="1009"/>
      <c r="AX62" s="1009"/>
      <c r="AY62" s="1009"/>
      <c r="AZ62" s="1010"/>
      <c r="BA62" s="1010"/>
      <c r="BB62" s="1010"/>
      <c r="BC62" s="1010"/>
      <c r="BD62" s="1010"/>
      <c r="BE62" s="956"/>
      <c r="BF62" s="956"/>
      <c r="BG62" s="956"/>
      <c r="BH62" s="956"/>
      <c r="BI62" s="957"/>
      <c r="BJ62" s="1011" t="s">
        <v>409</v>
      </c>
      <c r="BK62" s="1012"/>
      <c r="BL62" s="1012"/>
      <c r="BM62" s="1012"/>
      <c r="BN62" s="1013"/>
      <c r="BO62" s="226"/>
      <c r="BP62" s="226"/>
      <c r="BQ62" s="223">
        <v>56</v>
      </c>
      <c r="BR62" s="224"/>
      <c r="BS62" s="976"/>
      <c r="BT62" s="977"/>
      <c r="BU62" s="977"/>
      <c r="BV62" s="977"/>
      <c r="BW62" s="977"/>
      <c r="BX62" s="977"/>
      <c r="BY62" s="977"/>
      <c r="BZ62" s="977"/>
      <c r="CA62" s="977"/>
      <c r="CB62" s="977"/>
      <c r="CC62" s="977"/>
      <c r="CD62" s="977"/>
      <c r="CE62" s="977"/>
      <c r="CF62" s="977"/>
      <c r="CG62" s="998"/>
      <c r="CH62" s="973"/>
      <c r="CI62" s="974"/>
      <c r="CJ62" s="974"/>
      <c r="CK62" s="974"/>
      <c r="CL62" s="975"/>
      <c r="CM62" s="973"/>
      <c r="CN62" s="974"/>
      <c r="CO62" s="974"/>
      <c r="CP62" s="974"/>
      <c r="CQ62" s="975"/>
      <c r="CR62" s="973"/>
      <c r="CS62" s="974"/>
      <c r="CT62" s="974"/>
      <c r="CU62" s="974"/>
      <c r="CV62" s="975"/>
      <c r="CW62" s="973"/>
      <c r="CX62" s="974"/>
      <c r="CY62" s="974"/>
      <c r="CZ62" s="974"/>
      <c r="DA62" s="975"/>
      <c r="DB62" s="973"/>
      <c r="DC62" s="974"/>
      <c r="DD62" s="974"/>
      <c r="DE62" s="974"/>
      <c r="DF62" s="975"/>
      <c r="DG62" s="973"/>
      <c r="DH62" s="974"/>
      <c r="DI62" s="974"/>
      <c r="DJ62" s="974"/>
      <c r="DK62" s="975"/>
      <c r="DL62" s="973"/>
      <c r="DM62" s="974"/>
      <c r="DN62" s="974"/>
      <c r="DO62" s="974"/>
      <c r="DP62" s="975"/>
      <c r="DQ62" s="973"/>
      <c r="DR62" s="974"/>
      <c r="DS62" s="974"/>
      <c r="DT62" s="974"/>
      <c r="DU62" s="975"/>
      <c r="DV62" s="976"/>
      <c r="DW62" s="977"/>
      <c r="DX62" s="977"/>
      <c r="DY62" s="977"/>
      <c r="DZ62" s="978"/>
      <c r="EA62" s="215"/>
    </row>
    <row r="63" spans="1:131" ht="26.25" customHeight="1" thickBot="1" x14ac:dyDescent="0.2">
      <c r="A63" s="225" t="s">
        <v>392</v>
      </c>
      <c r="B63" s="921" t="s">
        <v>410</v>
      </c>
      <c r="C63" s="922"/>
      <c r="D63" s="922"/>
      <c r="E63" s="922"/>
      <c r="F63" s="922"/>
      <c r="G63" s="922"/>
      <c r="H63" s="922"/>
      <c r="I63" s="922"/>
      <c r="J63" s="922"/>
      <c r="K63" s="922"/>
      <c r="L63" s="922"/>
      <c r="M63" s="922"/>
      <c r="N63" s="922"/>
      <c r="O63" s="922"/>
      <c r="P63" s="932"/>
      <c r="Q63" s="946"/>
      <c r="R63" s="947"/>
      <c r="S63" s="947"/>
      <c r="T63" s="947"/>
      <c r="U63" s="947"/>
      <c r="V63" s="947"/>
      <c r="W63" s="947"/>
      <c r="X63" s="947"/>
      <c r="Y63" s="947"/>
      <c r="Z63" s="947"/>
      <c r="AA63" s="947"/>
      <c r="AB63" s="947"/>
      <c r="AC63" s="947"/>
      <c r="AD63" s="947"/>
      <c r="AE63" s="1004"/>
      <c r="AF63" s="1005">
        <v>173</v>
      </c>
      <c r="AG63" s="943"/>
      <c r="AH63" s="943"/>
      <c r="AI63" s="943"/>
      <c r="AJ63" s="1006"/>
      <c r="AK63" s="1007"/>
      <c r="AL63" s="947"/>
      <c r="AM63" s="947"/>
      <c r="AN63" s="947"/>
      <c r="AO63" s="947"/>
      <c r="AP63" s="943">
        <v>100</v>
      </c>
      <c r="AQ63" s="943"/>
      <c r="AR63" s="943"/>
      <c r="AS63" s="943"/>
      <c r="AT63" s="943"/>
      <c r="AU63" s="943" t="s">
        <v>585</v>
      </c>
      <c r="AV63" s="943"/>
      <c r="AW63" s="943"/>
      <c r="AX63" s="943"/>
      <c r="AY63" s="943"/>
      <c r="AZ63" s="1001"/>
      <c r="BA63" s="1001"/>
      <c r="BB63" s="1001"/>
      <c r="BC63" s="1001"/>
      <c r="BD63" s="1001"/>
      <c r="BE63" s="944"/>
      <c r="BF63" s="944"/>
      <c r="BG63" s="944"/>
      <c r="BH63" s="944"/>
      <c r="BI63" s="945"/>
      <c r="BJ63" s="1002" t="s">
        <v>131</v>
      </c>
      <c r="BK63" s="937"/>
      <c r="BL63" s="937"/>
      <c r="BM63" s="937"/>
      <c r="BN63" s="1003"/>
      <c r="BO63" s="226"/>
      <c r="BP63" s="226"/>
      <c r="BQ63" s="223">
        <v>57</v>
      </c>
      <c r="BR63" s="224"/>
      <c r="BS63" s="976"/>
      <c r="BT63" s="977"/>
      <c r="BU63" s="977"/>
      <c r="BV63" s="977"/>
      <c r="BW63" s="977"/>
      <c r="BX63" s="977"/>
      <c r="BY63" s="977"/>
      <c r="BZ63" s="977"/>
      <c r="CA63" s="977"/>
      <c r="CB63" s="977"/>
      <c r="CC63" s="977"/>
      <c r="CD63" s="977"/>
      <c r="CE63" s="977"/>
      <c r="CF63" s="977"/>
      <c r="CG63" s="998"/>
      <c r="CH63" s="973"/>
      <c r="CI63" s="974"/>
      <c r="CJ63" s="974"/>
      <c r="CK63" s="974"/>
      <c r="CL63" s="975"/>
      <c r="CM63" s="973"/>
      <c r="CN63" s="974"/>
      <c r="CO63" s="974"/>
      <c r="CP63" s="974"/>
      <c r="CQ63" s="975"/>
      <c r="CR63" s="973"/>
      <c r="CS63" s="974"/>
      <c r="CT63" s="974"/>
      <c r="CU63" s="974"/>
      <c r="CV63" s="975"/>
      <c r="CW63" s="973"/>
      <c r="CX63" s="974"/>
      <c r="CY63" s="974"/>
      <c r="CZ63" s="974"/>
      <c r="DA63" s="975"/>
      <c r="DB63" s="973"/>
      <c r="DC63" s="974"/>
      <c r="DD63" s="974"/>
      <c r="DE63" s="974"/>
      <c r="DF63" s="975"/>
      <c r="DG63" s="973"/>
      <c r="DH63" s="974"/>
      <c r="DI63" s="974"/>
      <c r="DJ63" s="974"/>
      <c r="DK63" s="975"/>
      <c r="DL63" s="973"/>
      <c r="DM63" s="974"/>
      <c r="DN63" s="974"/>
      <c r="DO63" s="974"/>
      <c r="DP63" s="975"/>
      <c r="DQ63" s="973"/>
      <c r="DR63" s="974"/>
      <c r="DS63" s="974"/>
      <c r="DT63" s="974"/>
      <c r="DU63" s="975"/>
      <c r="DV63" s="976"/>
      <c r="DW63" s="977"/>
      <c r="DX63" s="977"/>
      <c r="DY63" s="977"/>
      <c r="DZ63" s="978"/>
      <c r="EA63" s="215"/>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976"/>
      <c r="BT64" s="977"/>
      <c r="BU64" s="977"/>
      <c r="BV64" s="977"/>
      <c r="BW64" s="977"/>
      <c r="BX64" s="977"/>
      <c r="BY64" s="977"/>
      <c r="BZ64" s="977"/>
      <c r="CA64" s="977"/>
      <c r="CB64" s="977"/>
      <c r="CC64" s="977"/>
      <c r="CD64" s="977"/>
      <c r="CE64" s="977"/>
      <c r="CF64" s="977"/>
      <c r="CG64" s="998"/>
      <c r="CH64" s="973"/>
      <c r="CI64" s="974"/>
      <c r="CJ64" s="974"/>
      <c r="CK64" s="974"/>
      <c r="CL64" s="975"/>
      <c r="CM64" s="973"/>
      <c r="CN64" s="974"/>
      <c r="CO64" s="974"/>
      <c r="CP64" s="974"/>
      <c r="CQ64" s="975"/>
      <c r="CR64" s="973"/>
      <c r="CS64" s="974"/>
      <c r="CT64" s="974"/>
      <c r="CU64" s="974"/>
      <c r="CV64" s="975"/>
      <c r="CW64" s="973"/>
      <c r="CX64" s="974"/>
      <c r="CY64" s="974"/>
      <c r="CZ64" s="974"/>
      <c r="DA64" s="975"/>
      <c r="DB64" s="973"/>
      <c r="DC64" s="974"/>
      <c r="DD64" s="974"/>
      <c r="DE64" s="974"/>
      <c r="DF64" s="975"/>
      <c r="DG64" s="973"/>
      <c r="DH64" s="974"/>
      <c r="DI64" s="974"/>
      <c r="DJ64" s="974"/>
      <c r="DK64" s="975"/>
      <c r="DL64" s="973"/>
      <c r="DM64" s="974"/>
      <c r="DN64" s="974"/>
      <c r="DO64" s="974"/>
      <c r="DP64" s="975"/>
      <c r="DQ64" s="973"/>
      <c r="DR64" s="974"/>
      <c r="DS64" s="974"/>
      <c r="DT64" s="974"/>
      <c r="DU64" s="975"/>
      <c r="DV64" s="976"/>
      <c r="DW64" s="977"/>
      <c r="DX64" s="977"/>
      <c r="DY64" s="977"/>
      <c r="DZ64" s="978"/>
      <c r="EA64" s="215"/>
    </row>
    <row r="65" spans="1:131" ht="26.25" customHeight="1" thickBot="1" x14ac:dyDescent="0.2">
      <c r="A65" s="217" t="s">
        <v>411</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976"/>
      <c r="BT65" s="977"/>
      <c r="BU65" s="977"/>
      <c r="BV65" s="977"/>
      <c r="BW65" s="977"/>
      <c r="BX65" s="977"/>
      <c r="BY65" s="977"/>
      <c r="BZ65" s="977"/>
      <c r="CA65" s="977"/>
      <c r="CB65" s="977"/>
      <c r="CC65" s="977"/>
      <c r="CD65" s="977"/>
      <c r="CE65" s="977"/>
      <c r="CF65" s="977"/>
      <c r="CG65" s="998"/>
      <c r="CH65" s="973"/>
      <c r="CI65" s="974"/>
      <c r="CJ65" s="974"/>
      <c r="CK65" s="974"/>
      <c r="CL65" s="975"/>
      <c r="CM65" s="973"/>
      <c r="CN65" s="974"/>
      <c r="CO65" s="974"/>
      <c r="CP65" s="974"/>
      <c r="CQ65" s="975"/>
      <c r="CR65" s="973"/>
      <c r="CS65" s="974"/>
      <c r="CT65" s="974"/>
      <c r="CU65" s="974"/>
      <c r="CV65" s="975"/>
      <c r="CW65" s="973"/>
      <c r="CX65" s="974"/>
      <c r="CY65" s="974"/>
      <c r="CZ65" s="974"/>
      <c r="DA65" s="975"/>
      <c r="DB65" s="973"/>
      <c r="DC65" s="974"/>
      <c r="DD65" s="974"/>
      <c r="DE65" s="974"/>
      <c r="DF65" s="975"/>
      <c r="DG65" s="973"/>
      <c r="DH65" s="974"/>
      <c r="DI65" s="974"/>
      <c r="DJ65" s="974"/>
      <c r="DK65" s="975"/>
      <c r="DL65" s="973"/>
      <c r="DM65" s="974"/>
      <c r="DN65" s="974"/>
      <c r="DO65" s="974"/>
      <c r="DP65" s="975"/>
      <c r="DQ65" s="973"/>
      <c r="DR65" s="974"/>
      <c r="DS65" s="974"/>
      <c r="DT65" s="974"/>
      <c r="DU65" s="975"/>
      <c r="DV65" s="976"/>
      <c r="DW65" s="977"/>
      <c r="DX65" s="977"/>
      <c r="DY65" s="977"/>
      <c r="DZ65" s="978"/>
      <c r="EA65" s="215"/>
    </row>
    <row r="66" spans="1:131" ht="26.25" customHeight="1" x14ac:dyDescent="0.15">
      <c r="A66" s="979" t="s">
        <v>412</v>
      </c>
      <c r="B66" s="980"/>
      <c r="C66" s="980"/>
      <c r="D66" s="980"/>
      <c r="E66" s="980"/>
      <c r="F66" s="980"/>
      <c r="G66" s="980"/>
      <c r="H66" s="980"/>
      <c r="I66" s="980"/>
      <c r="J66" s="980"/>
      <c r="K66" s="980"/>
      <c r="L66" s="980"/>
      <c r="M66" s="980"/>
      <c r="N66" s="980"/>
      <c r="O66" s="980"/>
      <c r="P66" s="981"/>
      <c r="Q66" s="985" t="s">
        <v>396</v>
      </c>
      <c r="R66" s="986"/>
      <c r="S66" s="986"/>
      <c r="T66" s="986"/>
      <c r="U66" s="987"/>
      <c r="V66" s="985" t="s">
        <v>397</v>
      </c>
      <c r="W66" s="986"/>
      <c r="X66" s="986"/>
      <c r="Y66" s="986"/>
      <c r="Z66" s="987"/>
      <c r="AA66" s="985" t="s">
        <v>413</v>
      </c>
      <c r="AB66" s="986"/>
      <c r="AC66" s="986"/>
      <c r="AD66" s="986"/>
      <c r="AE66" s="987"/>
      <c r="AF66" s="991" t="s">
        <v>414</v>
      </c>
      <c r="AG66" s="992"/>
      <c r="AH66" s="992"/>
      <c r="AI66" s="992"/>
      <c r="AJ66" s="993"/>
      <c r="AK66" s="985" t="s">
        <v>400</v>
      </c>
      <c r="AL66" s="980"/>
      <c r="AM66" s="980"/>
      <c r="AN66" s="980"/>
      <c r="AO66" s="981"/>
      <c r="AP66" s="985" t="s">
        <v>401</v>
      </c>
      <c r="AQ66" s="986"/>
      <c r="AR66" s="986"/>
      <c r="AS66" s="986"/>
      <c r="AT66" s="987"/>
      <c r="AU66" s="985" t="s">
        <v>415</v>
      </c>
      <c r="AV66" s="986"/>
      <c r="AW66" s="986"/>
      <c r="AX66" s="986"/>
      <c r="AY66" s="987"/>
      <c r="AZ66" s="985" t="s">
        <v>380</v>
      </c>
      <c r="BA66" s="986"/>
      <c r="BB66" s="986"/>
      <c r="BC66" s="986"/>
      <c r="BD66" s="999"/>
      <c r="BE66" s="226"/>
      <c r="BF66" s="226"/>
      <c r="BG66" s="226"/>
      <c r="BH66" s="226"/>
      <c r="BI66" s="226"/>
      <c r="BJ66" s="226"/>
      <c r="BK66" s="226"/>
      <c r="BL66" s="226"/>
      <c r="BM66" s="226"/>
      <c r="BN66" s="226"/>
      <c r="BO66" s="226"/>
      <c r="BP66" s="226"/>
      <c r="BQ66" s="223">
        <v>60</v>
      </c>
      <c r="BR66" s="228"/>
      <c r="BS66" s="929"/>
      <c r="BT66" s="930"/>
      <c r="BU66" s="930"/>
      <c r="BV66" s="930"/>
      <c r="BW66" s="930"/>
      <c r="BX66" s="930"/>
      <c r="BY66" s="930"/>
      <c r="BZ66" s="930"/>
      <c r="CA66" s="930"/>
      <c r="CB66" s="930"/>
      <c r="CC66" s="930"/>
      <c r="CD66" s="930"/>
      <c r="CE66" s="930"/>
      <c r="CF66" s="930"/>
      <c r="CG66" s="939"/>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29"/>
      <c r="DW66" s="930"/>
      <c r="DX66" s="930"/>
      <c r="DY66" s="930"/>
      <c r="DZ66" s="931"/>
      <c r="EA66" s="215"/>
    </row>
    <row r="67" spans="1:131" ht="26.25" customHeight="1" thickBot="1" x14ac:dyDescent="0.2">
      <c r="A67" s="982"/>
      <c r="B67" s="983"/>
      <c r="C67" s="983"/>
      <c r="D67" s="983"/>
      <c r="E67" s="983"/>
      <c r="F67" s="983"/>
      <c r="G67" s="983"/>
      <c r="H67" s="983"/>
      <c r="I67" s="983"/>
      <c r="J67" s="983"/>
      <c r="K67" s="983"/>
      <c r="L67" s="983"/>
      <c r="M67" s="983"/>
      <c r="N67" s="983"/>
      <c r="O67" s="983"/>
      <c r="P67" s="984"/>
      <c r="Q67" s="988"/>
      <c r="R67" s="989"/>
      <c r="S67" s="989"/>
      <c r="T67" s="989"/>
      <c r="U67" s="990"/>
      <c r="V67" s="988"/>
      <c r="W67" s="989"/>
      <c r="X67" s="989"/>
      <c r="Y67" s="989"/>
      <c r="Z67" s="990"/>
      <c r="AA67" s="988"/>
      <c r="AB67" s="989"/>
      <c r="AC67" s="989"/>
      <c r="AD67" s="989"/>
      <c r="AE67" s="990"/>
      <c r="AF67" s="994"/>
      <c r="AG67" s="995"/>
      <c r="AH67" s="995"/>
      <c r="AI67" s="995"/>
      <c r="AJ67" s="996"/>
      <c r="AK67" s="997"/>
      <c r="AL67" s="983"/>
      <c r="AM67" s="983"/>
      <c r="AN67" s="983"/>
      <c r="AO67" s="984"/>
      <c r="AP67" s="988"/>
      <c r="AQ67" s="989"/>
      <c r="AR67" s="989"/>
      <c r="AS67" s="989"/>
      <c r="AT67" s="990"/>
      <c r="AU67" s="988"/>
      <c r="AV67" s="989"/>
      <c r="AW67" s="989"/>
      <c r="AX67" s="989"/>
      <c r="AY67" s="990"/>
      <c r="AZ67" s="988"/>
      <c r="BA67" s="989"/>
      <c r="BB67" s="989"/>
      <c r="BC67" s="989"/>
      <c r="BD67" s="1000"/>
      <c r="BE67" s="226"/>
      <c r="BF67" s="226"/>
      <c r="BG67" s="226"/>
      <c r="BH67" s="226"/>
      <c r="BI67" s="226"/>
      <c r="BJ67" s="226"/>
      <c r="BK67" s="226"/>
      <c r="BL67" s="226"/>
      <c r="BM67" s="226"/>
      <c r="BN67" s="226"/>
      <c r="BO67" s="226"/>
      <c r="BP67" s="226"/>
      <c r="BQ67" s="223">
        <v>61</v>
      </c>
      <c r="BR67" s="228"/>
      <c r="BS67" s="929"/>
      <c r="BT67" s="930"/>
      <c r="BU67" s="930"/>
      <c r="BV67" s="930"/>
      <c r="BW67" s="930"/>
      <c r="BX67" s="930"/>
      <c r="BY67" s="930"/>
      <c r="BZ67" s="930"/>
      <c r="CA67" s="930"/>
      <c r="CB67" s="930"/>
      <c r="CC67" s="930"/>
      <c r="CD67" s="930"/>
      <c r="CE67" s="930"/>
      <c r="CF67" s="930"/>
      <c r="CG67" s="939"/>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29"/>
      <c r="DW67" s="930"/>
      <c r="DX67" s="930"/>
      <c r="DY67" s="930"/>
      <c r="DZ67" s="931"/>
      <c r="EA67" s="215"/>
    </row>
    <row r="68" spans="1:131" ht="26.25" customHeight="1" thickTop="1" x14ac:dyDescent="0.15">
      <c r="A68" s="221">
        <v>1</v>
      </c>
      <c r="B68" s="969" t="s">
        <v>580</v>
      </c>
      <c r="C68" s="970"/>
      <c r="D68" s="970"/>
      <c r="E68" s="970"/>
      <c r="F68" s="970"/>
      <c r="G68" s="970"/>
      <c r="H68" s="970"/>
      <c r="I68" s="970"/>
      <c r="J68" s="970"/>
      <c r="K68" s="970"/>
      <c r="L68" s="970"/>
      <c r="M68" s="970"/>
      <c r="N68" s="970"/>
      <c r="O68" s="970"/>
      <c r="P68" s="971"/>
      <c r="Q68" s="972">
        <v>42</v>
      </c>
      <c r="R68" s="966"/>
      <c r="S68" s="966"/>
      <c r="T68" s="966"/>
      <c r="U68" s="966"/>
      <c r="V68" s="966">
        <v>37</v>
      </c>
      <c r="W68" s="966"/>
      <c r="X68" s="966"/>
      <c r="Y68" s="966"/>
      <c r="Z68" s="966"/>
      <c r="AA68" s="966">
        <v>5</v>
      </c>
      <c r="AB68" s="966"/>
      <c r="AC68" s="966"/>
      <c r="AD68" s="966"/>
      <c r="AE68" s="966"/>
      <c r="AF68" s="966">
        <v>5</v>
      </c>
      <c r="AG68" s="966"/>
      <c r="AH68" s="966"/>
      <c r="AI68" s="966"/>
      <c r="AJ68" s="966"/>
      <c r="AK68" s="966" t="s">
        <v>583</v>
      </c>
      <c r="AL68" s="966"/>
      <c r="AM68" s="966"/>
      <c r="AN68" s="966"/>
      <c r="AO68" s="966"/>
      <c r="AP68" s="966" t="s">
        <v>583</v>
      </c>
      <c r="AQ68" s="966"/>
      <c r="AR68" s="966"/>
      <c r="AS68" s="966"/>
      <c r="AT68" s="966"/>
      <c r="AU68" s="966" t="s">
        <v>583</v>
      </c>
      <c r="AV68" s="966"/>
      <c r="AW68" s="966"/>
      <c r="AX68" s="966"/>
      <c r="AY68" s="966"/>
      <c r="AZ68" s="967"/>
      <c r="BA68" s="967"/>
      <c r="BB68" s="967"/>
      <c r="BC68" s="967"/>
      <c r="BD68" s="968"/>
      <c r="BE68" s="226"/>
      <c r="BF68" s="226"/>
      <c r="BG68" s="226"/>
      <c r="BH68" s="226"/>
      <c r="BI68" s="226"/>
      <c r="BJ68" s="226"/>
      <c r="BK68" s="226"/>
      <c r="BL68" s="226"/>
      <c r="BM68" s="226"/>
      <c r="BN68" s="226"/>
      <c r="BO68" s="226"/>
      <c r="BP68" s="226"/>
      <c r="BQ68" s="223">
        <v>62</v>
      </c>
      <c r="BR68" s="228"/>
      <c r="BS68" s="929"/>
      <c r="BT68" s="930"/>
      <c r="BU68" s="930"/>
      <c r="BV68" s="930"/>
      <c r="BW68" s="930"/>
      <c r="BX68" s="930"/>
      <c r="BY68" s="930"/>
      <c r="BZ68" s="930"/>
      <c r="CA68" s="930"/>
      <c r="CB68" s="930"/>
      <c r="CC68" s="930"/>
      <c r="CD68" s="930"/>
      <c r="CE68" s="930"/>
      <c r="CF68" s="930"/>
      <c r="CG68" s="939"/>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29"/>
      <c r="DW68" s="930"/>
      <c r="DX68" s="930"/>
      <c r="DY68" s="930"/>
      <c r="DZ68" s="931"/>
      <c r="EA68" s="215"/>
    </row>
    <row r="69" spans="1:131" ht="26.25" customHeight="1" x14ac:dyDescent="0.15">
      <c r="A69" s="223">
        <v>2</v>
      </c>
      <c r="B69" s="958" t="s">
        <v>581</v>
      </c>
      <c r="C69" s="959"/>
      <c r="D69" s="959"/>
      <c r="E69" s="959"/>
      <c r="F69" s="959"/>
      <c r="G69" s="959"/>
      <c r="H69" s="959"/>
      <c r="I69" s="959"/>
      <c r="J69" s="959"/>
      <c r="K69" s="959"/>
      <c r="L69" s="959"/>
      <c r="M69" s="959"/>
      <c r="N69" s="959"/>
      <c r="O69" s="959"/>
      <c r="P69" s="960"/>
      <c r="Q69" s="961">
        <v>1891</v>
      </c>
      <c r="R69" s="955"/>
      <c r="S69" s="955"/>
      <c r="T69" s="955"/>
      <c r="U69" s="955"/>
      <c r="V69" s="955">
        <v>1869</v>
      </c>
      <c r="W69" s="955"/>
      <c r="X69" s="955"/>
      <c r="Y69" s="955"/>
      <c r="Z69" s="955"/>
      <c r="AA69" s="955">
        <v>23</v>
      </c>
      <c r="AB69" s="955"/>
      <c r="AC69" s="955"/>
      <c r="AD69" s="955"/>
      <c r="AE69" s="955"/>
      <c r="AF69" s="955">
        <v>23</v>
      </c>
      <c r="AG69" s="955"/>
      <c r="AH69" s="955"/>
      <c r="AI69" s="955"/>
      <c r="AJ69" s="955"/>
      <c r="AK69" s="955" t="s">
        <v>583</v>
      </c>
      <c r="AL69" s="955"/>
      <c r="AM69" s="955"/>
      <c r="AN69" s="955"/>
      <c r="AO69" s="955"/>
      <c r="AP69" s="955">
        <v>1001</v>
      </c>
      <c r="AQ69" s="955"/>
      <c r="AR69" s="955"/>
      <c r="AS69" s="955"/>
      <c r="AT69" s="955"/>
      <c r="AU69" s="955" t="s">
        <v>583</v>
      </c>
      <c r="AV69" s="955"/>
      <c r="AW69" s="955"/>
      <c r="AX69" s="955"/>
      <c r="AY69" s="955"/>
      <c r="AZ69" s="956"/>
      <c r="BA69" s="956"/>
      <c r="BB69" s="956"/>
      <c r="BC69" s="956"/>
      <c r="BD69" s="957"/>
      <c r="BE69" s="226"/>
      <c r="BF69" s="226"/>
      <c r="BG69" s="226"/>
      <c r="BH69" s="226"/>
      <c r="BI69" s="226"/>
      <c r="BJ69" s="226"/>
      <c r="BK69" s="226"/>
      <c r="BL69" s="226"/>
      <c r="BM69" s="226"/>
      <c r="BN69" s="226"/>
      <c r="BO69" s="226"/>
      <c r="BP69" s="226"/>
      <c r="BQ69" s="223">
        <v>63</v>
      </c>
      <c r="BR69" s="228"/>
      <c r="BS69" s="929"/>
      <c r="BT69" s="930"/>
      <c r="BU69" s="930"/>
      <c r="BV69" s="930"/>
      <c r="BW69" s="930"/>
      <c r="BX69" s="930"/>
      <c r="BY69" s="930"/>
      <c r="BZ69" s="930"/>
      <c r="CA69" s="930"/>
      <c r="CB69" s="930"/>
      <c r="CC69" s="930"/>
      <c r="CD69" s="930"/>
      <c r="CE69" s="930"/>
      <c r="CF69" s="930"/>
      <c r="CG69" s="939"/>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29"/>
      <c r="DW69" s="930"/>
      <c r="DX69" s="930"/>
      <c r="DY69" s="930"/>
      <c r="DZ69" s="931"/>
      <c r="EA69" s="215"/>
    </row>
    <row r="70" spans="1:131" ht="26.25" customHeight="1" x14ac:dyDescent="0.15">
      <c r="A70" s="223">
        <v>3</v>
      </c>
      <c r="B70" s="958" t="s">
        <v>582</v>
      </c>
      <c r="C70" s="959"/>
      <c r="D70" s="959"/>
      <c r="E70" s="959"/>
      <c r="F70" s="959"/>
      <c r="G70" s="959"/>
      <c r="H70" s="959"/>
      <c r="I70" s="959"/>
      <c r="J70" s="959"/>
      <c r="K70" s="959"/>
      <c r="L70" s="959"/>
      <c r="M70" s="959"/>
      <c r="N70" s="959"/>
      <c r="O70" s="959"/>
      <c r="P70" s="960"/>
      <c r="Q70" s="961">
        <v>1383</v>
      </c>
      <c r="R70" s="955"/>
      <c r="S70" s="955"/>
      <c r="T70" s="955"/>
      <c r="U70" s="955"/>
      <c r="V70" s="955">
        <v>1353</v>
      </c>
      <c r="W70" s="955"/>
      <c r="X70" s="955"/>
      <c r="Y70" s="955"/>
      <c r="Z70" s="955"/>
      <c r="AA70" s="955">
        <v>31</v>
      </c>
      <c r="AB70" s="955"/>
      <c r="AC70" s="955"/>
      <c r="AD70" s="955"/>
      <c r="AE70" s="955"/>
      <c r="AF70" s="955">
        <v>31</v>
      </c>
      <c r="AG70" s="955"/>
      <c r="AH70" s="955"/>
      <c r="AI70" s="955"/>
      <c r="AJ70" s="955"/>
      <c r="AK70" s="955" t="s">
        <v>583</v>
      </c>
      <c r="AL70" s="955"/>
      <c r="AM70" s="955"/>
      <c r="AN70" s="955"/>
      <c r="AO70" s="955"/>
      <c r="AP70" s="955">
        <v>2828</v>
      </c>
      <c r="AQ70" s="955"/>
      <c r="AR70" s="955"/>
      <c r="AS70" s="955"/>
      <c r="AT70" s="955"/>
      <c r="AU70" s="955" t="s">
        <v>583</v>
      </c>
      <c r="AV70" s="955"/>
      <c r="AW70" s="955"/>
      <c r="AX70" s="955"/>
      <c r="AY70" s="955"/>
      <c r="AZ70" s="956"/>
      <c r="BA70" s="956"/>
      <c r="BB70" s="956"/>
      <c r="BC70" s="956"/>
      <c r="BD70" s="957"/>
      <c r="BE70" s="226"/>
      <c r="BF70" s="226"/>
      <c r="BG70" s="226"/>
      <c r="BH70" s="226"/>
      <c r="BI70" s="226"/>
      <c r="BJ70" s="226"/>
      <c r="BK70" s="226"/>
      <c r="BL70" s="226"/>
      <c r="BM70" s="226"/>
      <c r="BN70" s="226"/>
      <c r="BO70" s="226"/>
      <c r="BP70" s="226"/>
      <c r="BQ70" s="223">
        <v>64</v>
      </c>
      <c r="BR70" s="228"/>
      <c r="BS70" s="929"/>
      <c r="BT70" s="930"/>
      <c r="BU70" s="930"/>
      <c r="BV70" s="930"/>
      <c r="BW70" s="930"/>
      <c r="BX70" s="930"/>
      <c r="BY70" s="930"/>
      <c r="BZ70" s="930"/>
      <c r="CA70" s="930"/>
      <c r="CB70" s="930"/>
      <c r="CC70" s="930"/>
      <c r="CD70" s="930"/>
      <c r="CE70" s="930"/>
      <c r="CF70" s="930"/>
      <c r="CG70" s="939"/>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29"/>
      <c r="DW70" s="930"/>
      <c r="DX70" s="930"/>
      <c r="DY70" s="930"/>
      <c r="DZ70" s="931"/>
      <c r="EA70" s="215"/>
    </row>
    <row r="71" spans="1:131" ht="26.25" customHeight="1" x14ac:dyDescent="0.15">
      <c r="A71" s="223">
        <v>4</v>
      </c>
      <c r="B71" s="958"/>
      <c r="C71" s="959"/>
      <c r="D71" s="959"/>
      <c r="E71" s="959"/>
      <c r="F71" s="959"/>
      <c r="G71" s="959"/>
      <c r="H71" s="959"/>
      <c r="I71" s="959"/>
      <c r="J71" s="959"/>
      <c r="K71" s="959"/>
      <c r="L71" s="959"/>
      <c r="M71" s="959"/>
      <c r="N71" s="959"/>
      <c r="O71" s="959"/>
      <c r="P71" s="960"/>
      <c r="Q71" s="961"/>
      <c r="R71" s="955"/>
      <c r="S71" s="955"/>
      <c r="T71" s="955"/>
      <c r="U71" s="955"/>
      <c r="V71" s="955"/>
      <c r="W71" s="955"/>
      <c r="X71" s="955"/>
      <c r="Y71" s="955"/>
      <c r="Z71" s="955"/>
      <c r="AA71" s="955"/>
      <c r="AB71" s="955"/>
      <c r="AC71" s="955"/>
      <c r="AD71" s="955"/>
      <c r="AE71" s="955"/>
      <c r="AF71" s="955"/>
      <c r="AG71" s="955"/>
      <c r="AH71" s="955"/>
      <c r="AI71" s="955"/>
      <c r="AJ71" s="955"/>
      <c r="AK71" s="955"/>
      <c r="AL71" s="955"/>
      <c r="AM71" s="955"/>
      <c r="AN71" s="955"/>
      <c r="AO71" s="955"/>
      <c r="AP71" s="955"/>
      <c r="AQ71" s="955"/>
      <c r="AR71" s="955"/>
      <c r="AS71" s="955"/>
      <c r="AT71" s="955"/>
      <c r="AU71" s="955"/>
      <c r="AV71" s="955"/>
      <c r="AW71" s="955"/>
      <c r="AX71" s="955"/>
      <c r="AY71" s="955"/>
      <c r="AZ71" s="956"/>
      <c r="BA71" s="956"/>
      <c r="BB71" s="956"/>
      <c r="BC71" s="956"/>
      <c r="BD71" s="957"/>
      <c r="BE71" s="226"/>
      <c r="BF71" s="226"/>
      <c r="BG71" s="226"/>
      <c r="BH71" s="226"/>
      <c r="BI71" s="226"/>
      <c r="BJ71" s="226"/>
      <c r="BK71" s="226"/>
      <c r="BL71" s="226"/>
      <c r="BM71" s="226"/>
      <c r="BN71" s="226"/>
      <c r="BO71" s="226"/>
      <c r="BP71" s="226"/>
      <c r="BQ71" s="223">
        <v>65</v>
      </c>
      <c r="BR71" s="228"/>
      <c r="BS71" s="929"/>
      <c r="BT71" s="930"/>
      <c r="BU71" s="930"/>
      <c r="BV71" s="930"/>
      <c r="BW71" s="930"/>
      <c r="BX71" s="930"/>
      <c r="BY71" s="930"/>
      <c r="BZ71" s="930"/>
      <c r="CA71" s="930"/>
      <c r="CB71" s="930"/>
      <c r="CC71" s="930"/>
      <c r="CD71" s="930"/>
      <c r="CE71" s="930"/>
      <c r="CF71" s="930"/>
      <c r="CG71" s="939"/>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29"/>
      <c r="DW71" s="930"/>
      <c r="DX71" s="930"/>
      <c r="DY71" s="930"/>
      <c r="DZ71" s="931"/>
      <c r="EA71" s="215"/>
    </row>
    <row r="72" spans="1:131" ht="26.25" customHeight="1" x14ac:dyDescent="0.15">
      <c r="A72" s="223">
        <v>5</v>
      </c>
      <c r="B72" s="958"/>
      <c r="C72" s="959"/>
      <c r="D72" s="959"/>
      <c r="E72" s="959"/>
      <c r="F72" s="959"/>
      <c r="G72" s="959"/>
      <c r="H72" s="959"/>
      <c r="I72" s="959"/>
      <c r="J72" s="959"/>
      <c r="K72" s="959"/>
      <c r="L72" s="959"/>
      <c r="M72" s="959"/>
      <c r="N72" s="959"/>
      <c r="O72" s="959"/>
      <c r="P72" s="960"/>
      <c r="Q72" s="961"/>
      <c r="R72" s="955"/>
      <c r="S72" s="955"/>
      <c r="T72" s="955"/>
      <c r="U72" s="955"/>
      <c r="V72" s="955"/>
      <c r="W72" s="955"/>
      <c r="X72" s="955"/>
      <c r="Y72" s="955"/>
      <c r="Z72" s="955"/>
      <c r="AA72" s="955"/>
      <c r="AB72" s="955"/>
      <c r="AC72" s="955"/>
      <c r="AD72" s="955"/>
      <c r="AE72" s="955"/>
      <c r="AF72" s="955"/>
      <c r="AG72" s="955"/>
      <c r="AH72" s="955"/>
      <c r="AI72" s="955"/>
      <c r="AJ72" s="955"/>
      <c r="AK72" s="955"/>
      <c r="AL72" s="955"/>
      <c r="AM72" s="955"/>
      <c r="AN72" s="955"/>
      <c r="AO72" s="955"/>
      <c r="AP72" s="955"/>
      <c r="AQ72" s="955"/>
      <c r="AR72" s="955"/>
      <c r="AS72" s="955"/>
      <c r="AT72" s="955"/>
      <c r="AU72" s="955"/>
      <c r="AV72" s="955"/>
      <c r="AW72" s="955"/>
      <c r="AX72" s="955"/>
      <c r="AY72" s="955"/>
      <c r="AZ72" s="956"/>
      <c r="BA72" s="956"/>
      <c r="BB72" s="956"/>
      <c r="BC72" s="956"/>
      <c r="BD72" s="957"/>
      <c r="BE72" s="226"/>
      <c r="BF72" s="226"/>
      <c r="BG72" s="226"/>
      <c r="BH72" s="226"/>
      <c r="BI72" s="226"/>
      <c r="BJ72" s="226"/>
      <c r="BK72" s="226"/>
      <c r="BL72" s="226"/>
      <c r="BM72" s="226"/>
      <c r="BN72" s="226"/>
      <c r="BO72" s="226"/>
      <c r="BP72" s="226"/>
      <c r="BQ72" s="223">
        <v>66</v>
      </c>
      <c r="BR72" s="228"/>
      <c r="BS72" s="929"/>
      <c r="BT72" s="930"/>
      <c r="BU72" s="930"/>
      <c r="BV72" s="930"/>
      <c r="BW72" s="930"/>
      <c r="BX72" s="930"/>
      <c r="BY72" s="930"/>
      <c r="BZ72" s="930"/>
      <c r="CA72" s="930"/>
      <c r="CB72" s="930"/>
      <c r="CC72" s="930"/>
      <c r="CD72" s="930"/>
      <c r="CE72" s="930"/>
      <c r="CF72" s="930"/>
      <c r="CG72" s="939"/>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29"/>
      <c r="DW72" s="930"/>
      <c r="DX72" s="930"/>
      <c r="DY72" s="930"/>
      <c r="DZ72" s="931"/>
      <c r="EA72" s="215"/>
    </row>
    <row r="73" spans="1:131" ht="26.25" customHeight="1" x14ac:dyDescent="0.15">
      <c r="A73" s="223">
        <v>6</v>
      </c>
      <c r="B73" s="958"/>
      <c r="C73" s="959"/>
      <c r="D73" s="959"/>
      <c r="E73" s="959"/>
      <c r="F73" s="959"/>
      <c r="G73" s="959"/>
      <c r="H73" s="959"/>
      <c r="I73" s="959"/>
      <c r="J73" s="959"/>
      <c r="K73" s="959"/>
      <c r="L73" s="959"/>
      <c r="M73" s="959"/>
      <c r="N73" s="959"/>
      <c r="O73" s="959"/>
      <c r="P73" s="960"/>
      <c r="Q73" s="961"/>
      <c r="R73" s="955"/>
      <c r="S73" s="955"/>
      <c r="T73" s="955"/>
      <c r="U73" s="955"/>
      <c r="V73" s="955"/>
      <c r="W73" s="955"/>
      <c r="X73" s="955"/>
      <c r="Y73" s="955"/>
      <c r="Z73" s="955"/>
      <c r="AA73" s="955"/>
      <c r="AB73" s="955"/>
      <c r="AC73" s="955"/>
      <c r="AD73" s="955"/>
      <c r="AE73" s="955"/>
      <c r="AF73" s="955"/>
      <c r="AG73" s="955"/>
      <c r="AH73" s="955"/>
      <c r="AI73" s="955"/>
      <c r="AJ73" s="955"/>
      <c r="AK73" s="955"/>
      <c r="AL73" s="955"/>
      <c r="AM73" s="955"/>
      <c r="AN73" s="955"/>
      <c r="AO73" s="955"/>
      <c r="AP73" s="955"/>
      <c r="AQ73" s="955"/>
      <c r="AR73" s="955"/>
      <c r="AS73" s="955"/>
      <c r="AT73" s="955"/>
      <c r="AU73" s="955"/>
      <c r="AV73" s="955"/>
      <c r="AW73" s="955"/>
      <c r="AX73" s="955"/>
      <c r="AY73" s="955"/>
      <c r="AZ73" s="956"/>
      <c r="BA73" s="956"/>
      <c r="BB73" s="956"/>
      <c r="BC73" s="956"/>
      <c r="BD73" s="957"/>
      <c r="BE73" s="226"/>
      <c r="BF73" s="226"/>
      <c r="BG73" s="226"/>
      <c r="BH73" s="226"/>
      <c r="BI73" s="226"/>
      <c r="BJ73" s="226"/>
      <c r="BK73" s="226"/>
      <c r="BL73" s="226"/>
      <c r="BM73" s="226"/>
      <c r="BN73" s="226"/>
      <c r="BO73" s="226"/>
      <c r="BP73" s="226"/>
      <c r="BQ73" s="223">
        <v>67</v>
      </c>
      <c r="BR73" s="228"/>
      <c r="BS73" s="929"/>
      <c r="BT73" s="930"/>
      <c r="BU73" s="930"/>
      <c r="BV73" s="930"/>
      <c r="BW73" s="930"/>
      <c r="BX73" s="930"/>
      <c r="BY73" s="930"/>
      <c r="BZ73" s="930"/>
      <c r="CA73" s="930"/>
      <c r="CB73" s="930"/>
      <c r="CC73" s="930"/>
      <c r="CD73" s="930"/>
      <c r="CE73" s="930"/>
      <c r="CF73" s="930"/>
      <c r="CG73" s="939"/>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29"/>
      <c r="DW73" s="930"/>
      <c r="DX73" s="930"/>
      <c r="DY73" s="930"/>
      <c r="DZ73" s="931"/>
      <c r="EA73" s="215"/>
    </row>
    <row r="74" spans="1:131" ht="26.25" customHeight="1" x14ac:dyDescent="0.15">
      <c r="A74" s="223">
        <v>7</v>
      </c>
      <c r="B74" s="958"/>
      <c r="C74" s="959"/>
      <c r="D74" s="959"/>
      <c r="E74" s="959"/>
      <c r="F74" s="959"/>
      <c r="G74" s="959"/>
      <c r="H74" s="959"/>
      <c r="I74" s="959"/>
      <c r="J74" s="959"/>
      <c r="K74" s="959"/>
      <c r="L74" s="959"/>
      <c r="M74" s="959"/>
      <c r="N74" s="959"/>
      <c r="O74" s="959"/>
      <c r="P74" s="960"/>
      <c r="Q74" s="961"/>
      <c r="R74" s="955"/>
      <c r="S74" s="955"/>
      <c r="T74" s="955"/>
      <c r="U74" s="955"/>
      <c r="V74" s="955"/>
      <c r="W74" s="955"/>
      <c r="X74" s="955"/>
      <c r="Y74" s="955"/>
      <c r="Z74" s="955"/>
      <c r="AA74" s="955"/>
      <c r="AB74" s="955"/>
      <c r="AC74" s="955"/>
      <c r="AD74" s="955"/>
      <c r="AE74" s="955"/>
      <c r="AF74" s="955"/>
      <c r="AG74" s="955"/>
      <c r="AH74" s="955"/>
      <c r="AI74" s="955"/>
      <c r="AJ74" s="955"/>
      <c r="AK74" s="955"/>
      <c r="AL74" s="955"/>
      <c r="AM74" s="955"/>
      <c r="AN74" s="955"/>
      <c r="AO74" s="955"/>
      <c r="AP74" s="955"/>
      <c r="AQ74" s="955"/>
      <c r="AR74" s="955"/>
      <c r="AS74" s="955"/>
      <c r="AT74" s="955"/>
      <c r="AU74" s="955"/>
      <c r="AV74" s="955"/>
      <c r="AW74" s="955"/>
      <c r="AX74" s="955"/>
      <c r="AY74" s="955"/>
      <c r="AZ74" s="956"/>
      <c r="BA74" s="956"/>
      <c r="BB74" s="956"/>
      <c r="BC74" s="956"/>
      <c r="BD74" s="957"/>
      <c r="BE74" s="226"/>
      <c r="BF74" s="226"/>
      <c r="BG74" s="226"/>
      <c r="BH74" s="226"/>
      <c r="BI74" s="226"/>
      <c r="BJ74" s="226"/>
      <c r="BK74" s="226"/>
      <c r="BL74" s="226"/>
      <c r="BM74" s="226"/>
      <c r="BN74" s="226"/>
      <c r="BO74" s="226"/>
      <c r="BP74" s="226"/>
      <c r="BQ74" s="223">
        <v>68</v>
      </c>
      <c r="BR74" s="228"/>
      <c r="BS74" s="929"/>
      <c r="BT74" s="930"/>
      <c r="BU74" s="930"/>
      <c r="BV74" s="930"/>
      <c r="BW74" s="930"/>
      <c r="BX74" s="930"/>
      <c r="BY74" s="930"/>
      <c r="BZ74" s="930"/>
      <c r="CA74" s="930"/>
      <c r="CB74" s="930"/>
      <c r="CC74" s="930"/>
      <c r="CD74" s="930"/>
      <c r="CE74" s="930"/>
      <c r="CF74" s="930"/>
      <c r="CG74" s="939"/>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29"/>
      <c r="DW74" s="930"/>
      <c r="DX74" s="930"/>
      <c r="DY74" s="930"/>
      <c r="DZ74" s="931"/>
      <c r="EA74" s="215"/>
    </row>
    <row r="75" spans="1:131" ht="26.25" customHeight="1" x14ac:dyDescent="0.15">
      <c r="A75" s="223">
        <v>8</v>
      </c>
      <c r="B75" s="958"/>
      <c r="C75" s="959"/>
      <c r="D75" s="959"/>
      <c r="E75" s="959"/>
      <c r="F75" s="959"/>
      <c r="G75" s="959"/>
      <c r="H75" s="959"/>
      <c r="I75" s="959"/>
      <c r="J75" s="959"/>
      <c r="K75" s="959"/>
      <c r="L75" s="959"/>
      <c r="M75" s="959"/>
      <c r="N75" s="959"/>
      <c r="O75" s="959"/>
      <c r="P75" s="960"/>
      <c r="Q75" s="962"/>
      <c r="R75" s="963"/>
      <c r="S75" s="963"/>
      <c r="T75" s="963"/>
      <c r="U75" s="964"/>
      <c r="V75" s="965"/>
      <c r="W75" s="963"/>
      <c r="X75" s="963"/>
      <c r="Y75" s="963"/>
      <c r="Z75" s="964"/>
      <c r="AA75" s="965"/>
      <c r="AB75" s="963"/>
      <c r="AC75" s="963"/>
      <c r="AD75" s="963"/>
      <c r="AE75" s="964"/>
      <c r="AF75" s="965"/>
      <c r="AG75" s="963"/>
      <c r="AH75" s="963"/>
      <c r="AI75" s="963"/>
      <c r="AJ75" s="964"/>
      <c r="AK75" s="965"/>
      <c r="AL75" s="963"/>
      <c r="AM75" s="963"/>
      <c r="AN75" s="963"/>
      <c r="AO75" s="964"/>
      <c r="AP75" s="965"/>
      <c r="AQ75" s="963"/>
      <c r="AR75" s="963"/>
      <c r="AS75" s="963"/>
      <c r="AT75" s="964"/>
      <c r="AU75" s="965"/>
      <c r="AV75" s="963"/>
      <c r="AW75" s="963"/>
      <c r="AX75" s="963"/>
      <c r="AY75" s="964"/>
      <c r="AZ75" s="956"/>
      <c r="BA75" s="956"/>
      <c r="BB75" s="956"/>
      <c r="BC75" s="956"/>
      <c r="BD75" s="957"/>
      <c r="BE75" s="226"/>
      <c r="BF75" s="226"/>
      <c r="BG75" s="226"/>
      <c r="BH75" s="226"/>
      <c r="BI75" s="226"/>
      <c r="BJ75" s="226"/>
      <c r="BK75" s="226"/>
      <c r="BL75" s="226"/>
      <c r="BM75" s="226"/>
      <c r="BN75" s="226"/>
      <c r="BO75" s="226"/>
      <c r="BP75" s="226"/>
      <c r="BQ75" s="223">
        <v>69</v>
      </c>
      <c r="BR75" s="228"/>
      <c r="BS75" s="929"/>
      <c r="BT75" s="930"/>
      <c r="BU75" s="930"/>
      <c r="BV75" s="930"/>
      <c r="BW75" s="930"/>
      <c r="BX75" s="930"/>
      <c r="BY75" s="930"/>
      <c r="BZ75" s="930"/>
      <c r="CA75" s="930"/>
      <c r="CB75" s="930"/>
      <c r="CC75" s="930"/>
      <c r="CD75" s="930"/>
      <c r="CE75" s="930"/>
      <c r="CF75" s="930"/>
      <c r="CG75" s="939"/>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29"/>
      <c r="DW75" s="930"/>
      <c r="DX75" s="930"/>
      <c r="DY75" s="930"/>
      <c r="DZ75" s="931"/>
      <c r="EA75" s="215"/>
    </row>
    <row r="76" spans="1:131" ht="26.25" customHeight="1" x14ac:dyDescent="0.15">
      <c r="A76" s="223">
        <v>9</v>
      </c>
      <c r="B76" s="958"/>
      <c r="C76" s="959"/>
      <c r="D76" s="959"/>
      <c r="E76" s="959"/>
      <c r="F76" s="959"/>
      <c r="G76" s="959"/>
      <c r="H76" s="959"/>
      <c r="I76" s="959"/>
      <c r="J76" s="959"/>
      <c r="K76" s="959"/>
      <c r="L76" s="959"/>
      <c r="M76" s="959"/>
      <c r="N76" s="959"/>
      <c r="O76" s="959"/>
      <c r="P76" s="960"/>
      <c r="Q76" s="962"/>
      <c r="R76" s="963"/>
      <c r="S76" s="963"/>
      <c r="T76" s="963"/>
      <c r="U76" s="964"/>
      <c r="V76" s="965"/>
      <c r="W76" s="963"/>
      <c r="X76" s="963"/>
      <c r="Y76" s="963"/>
      <c r="Z76" s="964"/>
      <c r="AA76" s="965"/>
      <c r="AB76" s="963"/>
      <c r="AC76" s="963"/>
      <c r="AD76" s="963"/>
      <c r="AE76" s="964"/>
      <c r="AF76" s="965"/>
      <c r="AG76" s="963"/>
      <c r="AH76" s="963"/>
      <c r="AI76" s="963"/>
      <c r="AJ76" s="964"/>
      <c r="AK76" s="965"/>
      <c r="AL76" s="963"/>
      <c r="AM76" s="963"/>
      <c r="AN76" s="963"/>
      <c r="AO76" s="964"/>
      <c r="AP76" s="965"/>
      <c r="AQ76" s="963"/>
      <c r="AR76" s="963"/>
      <c r="AS76" s="963"/>
      <c r="AT76" s="964"/>
      <c r="AU76" s="965"/>
      <c r="AV76" s="963"/>
      <c r="AW76" s="963"/>
      <c r="AX76" s="963"/>
      <c r="AY76" s="964"/>
      <c r="AZ76" s="956"/>
      <c r="BA76" s="956"/>
      <c r="BB76" s="956"/>
      <c r="BC76" s="956"/>
      <c r="BD76" s="957"/>
      <c r="BE76" s="226"/>
      <c r="BF76" s="226"/>
      <c r="BG76" s="226"/>
      <c r="BH76" s="226"/>
      <c r="BI76" s="226"/>
      <c r="BJ76" s="226"/>
      <c r="BK76" s="226"/>
      <c r="BL76" s="226"/>
      <c r="BM76" s="226"/>
      <c r="BN76" s="226"/>
      <c r="BO76" s="226"/>
      <c r="BP76" s="226"/>
      <c r="BQ76" s="223">
        <v>70</v>
      </c>
      <c r="BR76" s="228"/>
      <c r="BS76" s="929"/>
      <c r="BT76" s="930"/>
      <c r="BU76" s="930"/>
      <c r="BV76" s="930"/>
      <c r="BW76" s="930"/>
      <c r="BX76" s="930"/>
      <c r="BY76" s="930"/>
      <c r="BZ76" s="930"/>
      <c r="CA76" s="930"/>
      <c r="CB76" s="930"/>
      <c r="CC76" s="930"/>
      <c r="CD76" s="930"/>
      <c r="CE76" s="930"/>
      <c r="CF76" s="930"/>
      <c r="CG76" s="939"/>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29"/>
      <c r="DW76" s="930"/>
      <c r="DX76" s="930"/>
      <c r="DY76" s="930"/>
      <c r="DZ76" s="931"/>
      <c r="EA76" s="215"/>
    </row>
    <row r="77" spans="1:131" ht="26.25" customHeight="1" x14ac:dyDescent="0.15">
      <c r="A77" s="223">
        <v>10</v>
      </c>
      <c r="B77" s="958"/>
      <c r="C77" s="959"/>
      <c r="D77" s="959"/>
      <c r="E77" s="959"/>
      <c r="F77" s="959"/>
      <c r="G77" s="959"/>
      <c r="H77" s="959"/>
      <c r="I77" s="959"/>
      <c r="J77" s="959"/>
      <c r="K77" s="959"/>
      <c r="L77" s="959"/>
      <c r="M77" s="959"/>
      <c r="N77" s="959"/>
      <c r="O77" s="959"/>
      <c r="P77" s="960"/>
      <c r="Q77" s="962"/>
      <c r="R77" s="963"/>
      <c r="S77" s="963"/>
      <c r="T77" s="963"/>
      <c r="U77" s="964"/>
      <c r="V77" s="965"/>
      <c r="W77" s="963"/>
      <c r="X77" s="963"/>
      <c r="Y77" s="963"/>
      <c r="Z77" s="964"/>
      <c r="AA77" s="965"/>
      <c r="AB77" s="963"/>
      <c r="AC77" s="963"/>
      <c r="AD77" s="963"/>
      <c r="AE77" s="964"/>
      <c r="AF77" s="965"/>
      <c r="AG77" s="963"/>
      <c r="AH77" s="963"/>
      <c r="AI77" s="963"/>
      <c r="AJ77" s="964"/>
      <c r="AK77" s="965"/>
      <c r="AL77" s="963"/>
      <c r="AM77" s="963"/>
      <c r="AN77" s="963"/>
      <c r="AO77" s="964"/>
      <c r="AP77" s="965"/>
      <c r="AQ77" s="963"/>
      <c r="AR77" s="963"/>
      <c r="AS77" s="963"/>
      <c r="AT77" s="964"/>
      <c r="AU77" s="965"/>
      <c r="AV77" s="963"/>
      <c r="AW77" s="963"/>
      <c r="AX77" s="963"/>
      <c r="AY77" s="964"/>
      <c r="AZ77" s="956"/>
      <c r="BA77" s="956"/>
      <c r="BB77" s="956"/>
      <c r="BC77" s="956"/>
      <c r="BD77" s="957"/>
      <c r="BE77" s="226"/>
      <c r="BF77" s="226"/>
      <c r="BG77" s="226"/>
      <c r="BH77" s="226"/>
      <c r="BI77" s="226"/>
      <c r="BJ77" s="226"/>
      <c r="BK77" s="226"/>
      <c r="BL77" s="226"/>
      <c r="BM77" s="226"/>
      <c r="BN77" s="226"/>
      <c r="BO77" s="226"/>
      <c r="BP77" s="226"/>
      <c r="BQ77" s="223">
        <v>71</v>
      </c>
      <c r="BR77" s="228"/>
      <c r="BS77" s="929"/>
      <c r="BT77" s="930"/>
      <c r="BU77" s="930"/>
      <c r="BV77" s="930"/>
      <c r="BW77" s="930"/>
      <c r="BX77" s="930"/>
      <c r="BY77" s="930"/>
      <c r="BZ77" s="930"/>
      <c r="CA77" s="930"/>
      <c r="CB77" s="930"/>
      <c r="CC77" s="930"/>
      <c r="CD77" s="930"/>
      <c r="CE77" s="930"/>
      <c r="CF77" s="930"/>
      <c r="CG77" s="939"/>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29"/>
      <c r="DW77" s="930"/>
      <c r="DX77" s="930"/>
      <c r="DY77" s="930"/>
      <c r="DZ77" s="931"/>
      <c r="EA77" s="215"/>
    </row>
    <row r="78" spans="1:131" ht="26.25" customHeight="1" x14ac:dyDescent="0.15">
      <c r="A78" s="223">
        <v>11</v>
      </c>
      <c r="B78" s="958"/>
      <c r="C78" s="959"/>
      <c r="D78" s="959"/>
      <c r="E78" s="959"/>
      <c r="F78" s="959"/>
      <c r="G78" s="959"/>
      <c r="H78" s="959"/>
      <c r="I78" s="959"/>
      <c r="J78" s="959"/>
      <c r="K78" s="959"/>
      <c r="L78" s="959"/>
      <c r="M78" s="959"/>
      <c r="N78" s="959"/>
      <c r="O78" s="959"/>
      <c r="P78" s="960"/>
      <c r="Q78" s="961"/>
      <c r="R78" s="955"/>
      <c r="S78" s="955"/>
      <c r="T78" s="955"/>
      <c r="U78" s="955"/>
      <c r="V78" s="955"/>
      <c r="W78" s="955"/>
      <c r="X78" s="955"/>
      <c r="Y78" s="955"/>
      <c r="Z78" s="955"/>
      <c r="AA78" s="955"/>
      <c r="AB78" s="955"/>
      <c r="AC78" s="955"/>
      <c r="AD78" s="955"/>
      <c r="AE78" s="955"/>
      <c r="AF78" s="955"/>
      <c r="AG78" s="955"/>
      <c r="AH78" s="955"/>
      <c r="AI78" s="955"/>
      <c r="AJ78" s="955"/>
      <c r="AK78" s="955"/>
      <c r="AL78" s="955"/>
      <c r="AM78" s="955"/>
      <c r="AN78" s="955"/>
      <c r="AO78" s="955"/>
      <c r="AP78" s="955"/>
      <c r="AQ78" s="955"/>
      <c r="AR78" s="955"/>
      <c r="AS78" s="955"/>
      <c r="AT78" s="955"/>
      <c r="AU78" s="955"/>
      <c r="AV78" s="955"/>
      <c r="AW78" s="955"/>
      <c r="AX78" s="955"/>
      <c r="AY78" s="955"/>
      <c r="AZ78" s="956"/>
      <c r="BA78" s="956"/>
      <c r="BB78" s="956"/>
      <c r="BC78" s="956"/>
      <c r="BD78" s="957"/>
      <c r="BE78" s="226"/>
      <c r="BF78" s="226"/>
      <c r="BG78" s="226"/>
      <c r="BH78" s="226"/>
      <c r="BI78" s="226"/>
      <c r="BJ78" s="215"/>
      <c r="BK78" s="215"/>
      <c r="BL78" s="215"/>
      <c r="BM78" s="215"/>
      <c r="BN78" s="215"/>
      <c r="BO78" s="226"/>
      <c r="BP78" s="226"/>
      <c r="BQ78" s="223">
        <v>72</v>
      </c>
      <c r="BR78" s="228"/>
      <c r="BS78" s="929"/>
      <c r="BT78" s="930"/>
      <c r="BU78" s="930"/>
      <c r="BV78" s="930"/>
      <c r="BW78" s="930"/>
      <c r="BX78" s="930"/>
      <c r="BY78" s="930"/>
      <c r="BZ78" s="930"/>
      <c r="CA78" s="930"/>
      <c r="CB78" s="930"/>
      <c r="CC78" s="930"/>
      <c r="CD78" s="930"/>
      <c r="CE78" s="930"/>
      <c r="CF78" s="930"/>
      <c r="CG78" s="939"/>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29"/>
      <c r="DW78" s="930"/>
      <c r="DX78" s="930"/>
      <c r="DY78" s="930"/>
      <c r="DZ78" s="931"/>
      <c r="EA78" s="215"/>
    </row>
    <row r="79" spans="1:131" ht="26.25" customHeight="1" x14ac:dyDescent="0.15">
      <c r="A79" s="223">
        <v>12</v>
      </c>
      <c r="B79" s="958"/>
      <c r="C79" s="959"/>
      <c r="D79" s="959"/>
      <c r="E79" s="959"/>
      <c r="F79" s="959"/>
      <c r="G79" s="959"/>
      <c r="H79" s="959"/>
      <c r="I79" s="959"/>
      <c r="J79" s="959"/>
      <c r="K79" s="959"/>
      <c r="L79" s="959"/>
      <c r="M79" s="959"/>
      <c r="N79" s="959"/>
      <c r="O79" s="959"/>
      <c r="P79" s="960"/>
      <c r="Q79" s="961"/>
      <c r="R79" s="955"/>
      <c r="S79" s="955"/>
      <c r="T79" s="955"/>
      <c r="U79" s="955"/>
      <c r="V79" s="955"/>
      <c r="W79" s="955"/>
      <c r="X79" s="955"/>
      <c r="Y79" s="955"/>
      <c r="Z79" s="955"/>
      <c r="AA79" s="955"/>
      <c r="AB79" s="955"/>
      <c r="AC79" s="955"/>
      <c r="AD79" s="955"/>
      <c r="AE79" s="955"/>
      <c r="AF79" s="955"/>
      <c r="AG79" s="955"/>
      <c r="AH79" s="955"/>
      <c r="AI79" s="955"/>
      <c r="AJ79" s="955"/>
      <c r="AK79" s="955"/>
      <c r="AL79" s="955"/>
      <c r="AM79" s="955"/>
      <c r="AN79" s="955"/>
      <c r="AO79" s="955"/>
      <c r="AP79" s="955"/>
      <c r="AQ79" s="955"/>
      <c r="AR79" s="955"/>
      <c r="AS79" s="955"/>
      <c r="AT79" s="955"/>
      <c r="AU79" s="955"/>
      <c r="AV79" s="955"/>
      <c r="AW79" s="955"/>
      <c r="AX79" s="955"/>
      <c r="AY79" s="955"/>
      <c r="AZ79" s="956"/>
      <c r="BA79" s="956"/>
      <c r="BB79" s="956"/>
      <c r="BC79" s="956"/>
      <c r="BD79" s="957"/>
      <c r="BE79" s="226"/>
      <c r="BF79" s="226"/>
      <c r="BG79" s="226"/>
      <c r="BH79" s="226"/>
      <c r="BI79" s="226"/>
      <c r="BJ79" s="215"/>
      <c r="BK79" s="215"/>
      <c r="BL79" s="215"/>
      <c r="BM79" s="215"/>
      <c r="BN79" s="215"/>
      <c r="BO79" s="226"/>
      <c r="BP79" s="226"/>
      <c r="BQ79" s="223">
        <v>73</v>
      </c>
      <c r="BR79" s="228"/>
      <c r="BS79" s="929"/>
      <c r="BT79" s="930"/>
      <c r="BU79" s="930"/>
      <c r="BV79" s="930"/>
      <c r="BW79" s="930"/>
      <c r="BX79" s="930"/>
      <c r="BY79" s="930"/>
      <c r="BZ79" s="930"/>
      <c r="CA79" s="930"/>
      <c r="CB79" s="930"/>
      <c r="CC79" s="930"/>
      <c r="CD79" s="930"/>
      <c r="CE79" s="930"/>
      <c r="CF79" s="930"/>
      <c r="CG79" s="939"/>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29"/>
      <c r="DW79" s="930"/>
      <c r="DX79" s="930"/>
      <c r="DY79" s="930"/>
      <c r="DZ79" s="931"/>
      <c r="EA79" s="215"/>
    </row>
    <row r="80" spans="1:131" ht="26.25" customHeight="1" x14ac:dyDescent="0.15">
      <c r="A80" s="223">
        <v>13</v>
      </c>
      <c r="B80" s="958"/>
      <c r="C80" s="959"/>
      <c r="D80" s="959"/>
      <c r="E80" s="959"/>
      <c r="F80" s="959"/>
      <c r="G80" s="959"/>
      <c r="H80" s="959"/>
      <c r="I80" s="959"/>
      <c r="J80" s="959"/>
      <c r="K80" s="959"/>
      <c r="L80" s="959"/>
      <c r="M80" s="959"/>
      <c r="N80" s="959"/>
      <c r="O80" s="959"/>
      <c r="P80" s="960"/>
      <c r="Q80" s="961"/>
      <c r="R80" s="955"/>
      <c r="S80" s="955"/>
      <c r="T80" s="955"/>
      <c r="U80" s="955"/>
      <c r="V80" s="955"/>
      <c r="W80" s="955"/>
      <c r="X80" s="955"/>
      <c r="Y80" s="955"/>
      <c r="Z80" s="955"/>
      <c r="AA80" s="955"/>
      <c r="AB80" s="955"/>
      <c r="AC80" s="955"/>
      <c r="AD80" s="955"/>
      <c r="AE80" s="955"/>
      <c r="AF80" s="955"/>
      <c r="AG80" s="955"/>
      <c r="AH80" s="955"/>
      <c r="AI80" s="955"/>
      <c r="AJ80" s="955"/>
      <c r="AK80" s="955"/>
      <c r="AL80" s="955"/>
      <c r="AM80" s="955"/>
      <c r="AN80" s="955"/>
      <c r="AO80" s="955"/>
      <c r="AP80" s="955"/>
      <c r="AQ80" s="955"/>
      <c r="AR80" s="955"/>
      <c r="AS80" s="955"/>
      <c r="AT80" s="955"/>
      <c r="AU80" s="955"/>
      <c r="AV80" s="955"/>
      <c r="AW80" s="955"/>
      <c r="AX80" s="955"/>
      <c r="AY80" s="955"/>
      <c r="AZ80" s="956"/>
      <c r="BA80" s="956"/>
      <c r="BB80" s="956"/>
      <c r="BC80" s="956"/>
      <c r="BD80" s="957"/>
      <c r="BE80" s="226"/>
      <c r="BF80" s="226"/>
      <c r="BG80" s="226"/>
      <c r="BH80" s="226"/>
      <c r="BI80" s="226"/>
      <c r="BJ80" s="226"/>
      <c r="BK80" s="226"/>
      <c r="BL80" s="226"/>
      <c r="BM80" s="226"/>
      <c r="BN80" s="226"/>
      <c r="BO80" s="226"/>
      <c r="BP80" s="226"/>
      <c r="BQ80" s="223">
        <v>74</v>
      </c>
      <c r="BR80" s="228"/>
      <c r="BS80" s="929"/>
      <c r="BT80" s="930"/>
      <c r="BU80" s="930"/>
      <c r="BV80" s="930"/>
      <c r="BW80" s="930"/>
      <c r="BX80" s="930"/>
      <c r="BY80" s="930"/>
      <c r="BZ80" s="930"/>
      <c r="CA80" s="930"/>
      <c r="CB80" s="930"/>
      <c r="CC80" s="930"/>
      <c r="CD80" s="930"/>
      <c r="CE80" s="930"/>
      <c r="CF80" s="930"/>
      <c r="CG80" s="939"/>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29"/>
      <c r="DW80" s="930"/>
      <c r="DX80" s="930"/>
      <c r="DY80" s="930"/>
      <c r="DZ80" s="931"/>
      <c r="EA80" s="215"/>
    </row>
    <row r="81" spans="1:131" ht="26.25" customHeight="1" x14ac:dyDescent="0.15">
      <c r="A81" s="223">
        <v>14</v>
      </c>
      <c r="B81" s="958"/>
      <c r="C81" s="959"/>
      <c r="D81" s="959"/>
      <c r="E81" s="959"/>
      <c r="F81" s="959"/>
      <c r="G81" s="959"/>
      <c r="H81" s="959"/>
      <c r="I81" s="959"/>
      <c r="J81" s="959"/>
      <c r="K81" s="959"/>
      <c r="L81" s="959"/>
      <c r="M81" s="959"/>
      <c r="N81" s="959"/>
      <c r="O81" s="959"/>
      <c r="P81" s="960"/>
      <c r="Q81" s="961"/>
      <c r="R81" s="955"/>
      <c r="S81" s="955"/>
      <c r="T81" s="955"/>
      <c r="U81" s="955"/>
      <c r="V81" s="955"/>
      <c r="W81" s="955"/>
      <c r="X81" s="955"/>
      <c r="Y81" s="955"/>
      <c r="Z81" s="955"/>
      <c r="AA81" s="955"/>
      <c r="AB81" s="955"/>
      <c r="AC81" s="955"/>
      <c r="AD81" s="955"/>
      <c r="AE81" s="955"/>
      <c r="AF81" s="955"/>
      <c r="AG81" s="955"/>
      <c r="AH81" s="955"/>
      <c r="AI81" s="955"/>
      <c r="AJ81" s="955"/>
      <c r="AK81" s="955"/>
      <c r="AL81" s="955"/>
      <c r="AM81" s="955"/>
      <c r="AN81" s="955"/>
      <c r="AO81" s="955"/>
      <c r="AP81" s="955"/>
      <c r="AQ81" s="955"/>
      <c r="AR81" s="955"/>
      <c r="AS81" s="955"/>
      <c r="AT81" s="955"/>
      <c r="AU81" s="955"/>
      <c r="AV81" s="955"/>
      <c r="AW81" s="955"/>
      <c r="AX81" s="955"/>
      <c r="AY81" s="955"/>
      <c r="AZ81" s="956"/>
      <c r="BA81" s="956"/>
      <c r="BB81" s="956"/>
      <c r="BC81" s="956"/>
      <c r="BD81" s="957"/>
      <c r="BE81" s="226"/>
      <c r="BF81" s="226"/>
      <c r="BG81" s="226"/>
      <c r="BH81" s="226"/>
      <c r="BI81" s="226"/>
      <c r="BJ81" s="226"/>
      <c r="BK81" s="226"/>
      <c r="BL81" s="226"/>
      <c r="BM81" s="226"/>
      <c r="BN81" s="226"/>
      <c r="BO81" s="226"/>
      <c r="BP81" s="226"/>
      <c r="BQ81" s="223">
        <v>75</v>
      </c>
      <c r="BR81" s="228"/>
      <c r="BS81" s="929"/>
      <c r="BT81" s="930"/>
      <c r="BU81" s="930"/>
      <c r="BV81" s="930"/>
      <c r="BW81" s="930"/>
      <c r="BX81" s="930"/>
      <c r="BY81" s="930"/>
      <c r="BZ81" s="930"/>
      <c r="CA81" s="930"/>
      <c r="CB81" s="930"/>
      <c r="CC81" s="930"/>
      <c r="CD81" s="930"/>
      <c r="CE81" s="930"/>
      <c r="CF81" s="930"/>
      <c r="CG81" s="939"/>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29"/>
      <c r="DW81" s="930"/>
      <c r="DX81" s="930"/>
      <c r="DY81" s="930"/>
      <c r="DZ81" s="931"/>
      <c r="EA81" s="215"/>
    </row>
    <row r="82" spans="1:131" ht="26.25" customHeight="1" x14ac:dyDescent="0.15">
      <c r="A82" s="223">
        <v>15</v>
      </c>
      <c r="B82" s="958"/>
      <c r="C82" s="959"/>
      <c r="D82" s="959"/>
      <c r="E82" s="959"/>
      <c r="F82" s="959"/>
      <c r="G82" s="959"/>
      <c r="H82" s="959"/>
      <c r="I82" s="959"/>
      <c r="J82" s="959"/>
      <c r="K82" s="959"/>
      <c r="L82" s="959"/>
      <c r="M82" s="959"/>
      <c r="N82" s="959"/>
      <c r="O82" s="959"/>
      <c r="P82" s="960"/>
      <c r="Q82" s="961"/>
      <c r="R82" s="955"/>
      <c r="S82" s="955"/>
      <c r="T82" s="955"/>
      <c r="U82" s="955"/>
      <c r="V82" s="955"/>
      <c r="W82" s="955"/>
      <c r="X82" s="955"/>
      <c r="Y82" s="955"/>
      <c r="Z82" s="955"/>
      <c r="AA82" s="955"/>
      <c r="AB82" s="955"/>
      <c r="AC82" s="955"/>
      <c r="AD82" s="955"/>
      <c r="AE82" s="955"/>
      <c r="AF82" s="955"/>
      <c r="AG82" s="955"/>
      <c r="AH82" s="955"/>
      <c r="AI82" s="955"/>
      <c r="AJ82" s="955"/>
      <c r="AK82" s="955"/>
      <c r="AL82" s="955"/>
      <c r="AM82" s="955"/>
      <c r="AN82" s="955"/>
      <c r="AO82" s="955"/>
      <c r="AP82" s="955"/>
      <c r="AQ82" s="955"/>
      <c r="AR82" s="955"/>
      <c r="AS82" s="955"/>
      <c r="AT82" s="955"/>
      <c r="AU82" s="955"/>
      <c r="AV82" s="955"/>
      <c r="AW82" s="955"/>
      <c r="AX82" s="955"/>
      <c r="AY82" s="955"/>
      <c r="AZ82" s="956"/>
      <c r="BA82" s="956"/>
      <c r="BB82" s="956"/>
      <c r="BC82" s="956"/>
      <c r="BD82" s="957"/>
      <c r="BE82" s="226"/>
      <c r="BF82" s="226"/>
      <c r="BG82" s="226"/>
      <c r="BH82" s="226"/>
      <c r="BI82" s="226"/>
      <c r="BJ82" s="226"/>
      <c r="BK82" s="226"/>
      <c r="BL82" s="226"/>
      <c r="BM82" s="226"/>
      <c r="BN82" s="226"/>
      <c r="BO82" s="226"/>
      <c r="BP82" s="226"/>
      <c r="BQ82" s="223">
        <v>76</v>
      </c>
      <c r="BR82" s="228"/>
      <c r="BS82" s="929"/>
      <c r="BT82" s="930"/>
      <c r="BU82" s="930"/>
      <c r="BV82" s="930"/>
      <c r="BW82" s="930"/>
      <c r="BX82" s="930"/>
      <c r="BY82" s="930"/>
      <c r="BZ82" s="930"/>
      <c r="CA82" s="930"/>
      <c r="CB82" s="930"/>
      <c r="CC82" s="930"/>
      <c r="CD82" s="930"/>
      <c r="CE82" s="930"/>
      <c r="CF82" s="930"/>
      <c r="CG82" s="939"/>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29"/>
      <c r="DW82" s="930"/>
      <c r="DX82" s="930"/>
      <c r="DY82" s="930"/>
      <c r="DZ82" s="931"/>
      <c r="EA82" s="215"/>
    </row>
    <row r="83" spans="1:131" ht="26.25" customHeight="1" x14ac:dyDescent="0.15">
      <c r="A83" s="223">
        <v>16</v>
      </c>
      <c r="B83" s="958"/>
      <c r="C83" s="959"/>
      <c r="D83" s="959"/>
      <c r="E83" s="959"/>
      <c r="F83" s="959"/>
      <c r="G83" s="959"/>
      <c r="H83" s="959"/>
      <c r="I83" s="959"/>
      <c r="J83" s="959"/>
      <c r="K83" s="959"/>
      <c r="L83" s="959"/>
      <c r="M83" s="959"/>
      <c r="N83" s="959"/>
      <c r="O83" s="959"/>
      <c r="P83" s="960"/>
      <c r="Q83" s="961"/>
      <c r="R83" s="955"/>
      <c r="S83" s="955"/>
      <c r="T83" s="955"/>
      <c r="U83" s="955"/>
      <c r="V83" s="955"/>
      <c r="W83" s="955"/>
      <c r="X83" s="955"/>
      <c r="Y83" s="955"/>
      <c r="Z83" s="955"/>
      <c r="AA83" s="955"/>
      <c r="AB83" s="955"/>
      <c r="AC83" s="955"/>
      <c r="AD83" s="955"/>
      <c r="AE83" s="955"/>
      <c r="AF83" s="955"/>
      <c r="AG83" s="955"/>
      <c r="AH83" s="955"/>
      <c r="AI83" s="955"/>
      <c r="AJ83" s="955"/>
      <c r="AK83" s="955"/>
      <c r="AL83" s="955"/>
      <c r="AM83" s="955"/>
      <c r="AN83" s="955"/>
      <c r="AO83" s="955"/>
      <c r="AP83" s="955"/>
      <c r="AQ83" s="955"/>
      <c r="AR83" s="955"/>
      <c r="AS83" s="955"/>
      <c r="AT83" s="955"/>
      <c r="AU83" s="955"/>
      <c r="AV83" s="955"/>
      <c r="AW83" s="955"/>
      <c r="AX83" s="955"/>
      <c r="AY83" s="955"/>
      <c r="AZ83" s="956"/>
      <c r="BA83" s="956"/>
      <c r="BB83" s="956"/>
      <c r="BC83" s="956"/>
      <c r="BD83" s="957"/>
      <c r="BE83" s="226"/>
      <c r="BF83" s="226"/>
      <c r="BG83" s="226"/>
      <c r="BH83" s="226"/>
      <c r="BI83" s="226"/>
      <c r="BJ83" s="226"/>
      <c r="BK83" s="226"/>
      <c r="BL83" s="226"/>
      <c r="BM83" s="226"/>
      <c r="BN83" s="226"/>
      <c r="BO83" s="226"/>
      <c r="BP83" s="226"/>
      <c r="BQ83" s="223">
        <v>77</v>
      </c>
      <c r="BR83" s="228"/>
      <c r="BS83" s="929"/>
      <c r="BT83" s="930"/>
      <c r="BU83" s="930"/>
      <c r="BV83" s="930"/>
      <c r="BW83" s="930"/>
      <c r="BX83" s="930"/>
      <c r="BY83" s="930"/>
      <c r="BZ83" s="930"/>
      <c r="CA83" s="930"/>
      <c r="CB83" s="930"/>
      <c r="CC83" s="930"/>
      <c r="CD83" s="930"/>
      <c r="CE83" s="930"/>
      <c r="CF83" s="930"/>
      <c r="CG83" s="939"/>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29"/>
      <c r="DW83" s="930"/>
      <c r="DX83" s="930"/>
      <c r="DY83" s="930"/>
      <c r="DZ83" s="931"/>
      <c r="EA83" s="215"/>
    </row>
    <row r="84" spans="1:131" ht="26.25" customHeight="1" x14ac:dyDescent="0.15">
      <c r="A84" s="223">
        <v>17</v>
      </c>
      <c r="B84" s="958"/>
      <c r="C84" s="959"/>
      <c r="D84" s="959"/>
      <c r="E84" s="959"/>
      <c r="F84" s="959"/>
      <c r="G84" s="959"/>
      <c r="H84" s="959"/>
      <c r="I84" s="959"/>
      <c r="J84" s="959"/>
      <c r="K84" s="959"/>
      <c r="L84" s="959"/>
      <c r="M84" s="959"/>
      <c r="N84" s="959"/>
      <c r="O84" s="959"/>
      <c r="P84" s="960"/>
      <c r="Q84" s="961"/>
      <c r="R84" s="955"/>
      <c r="S84" s="955"/>
      <c r="T84" s="955"/>
      <c r="U84" s="955"/>
      <c r="V84" s="955"/>
      <c r="W84" s="955"/>
      <c r="X84" s="955"/>
      <c r="Y84" s="955"/>
      <c r="Z84" s="955"/>
      <c r="AA84" s="955"/>
      <c r="AB84" s="955"/>
      <c r="AC84" s="955"/>
      <c r="AD84" s="955"/>
      <c r="AE84" s="955"/>
      <c r="AF84" s="955"/>
      <c r="AG84" s="955"/>
      <c r="AH84" s="955"/>
      <c r="AI84" s="955"/>
      <c r="AJ84" s="955"/>
      <c r="AK84" s="955"/>
      <c r="AL84" s="955"/>
      <c r="AM84" s="955"/>
      <c r="AN84" s="955"/>
      <c r="AO84" s="955"/>
      <c r="AP84" s="955"/>
      <c r="AQ84" s="955"/>
      <c r="AR84" s="955"/>
      <c r="AS84" s="955"/>
      <c r="AT84" s="955"/>
      <c r="AU84" s="955"/>
      <c r="AV84" s="955"/>
      <c r="AW84" s="955"/>
      <c r="AX84" s="955"/>
      <c r="AY84" s="955"/>
      <c r="AZ84" s="956"/>
      <c r="BA84" s="956"/>
      <c r="BB84" s="956"/>
      <c r="BC84" s="956"/>
      <c r="BD84" s="957"/>
      <c r="BE84" s="226"/>
      <c r="BF84" s="226"/>
      <c r="BG84" s="226"/>
      <c r="BH84" s="226"/>
      <c r="BI84" s="226"/>
      <c r="BJ84" s="226"/>
      <c r="BK84" s="226"/>
      <c r="BL84" s="226"/>
      <c r="BM84" s="226"/>
      <c r="BN84" s="226"/>
      <c r="BO84" s="226"/>
      <c r="BP84" s="226"/>
      <c r="BQ84" s="223">
        <v>78</v>
      </c>
      <c r="BR84" s="228"/>
      <c r="BS84" s="929"/>
      <c r="BT84" s="930"/>
      <c r="BU84" s="930"/>
      <c r="BV84" s="930"/>
      <c r="BW84" s="930"/>
      <c r="BX84" s="930"/>
      <c r="BY84" s="930"/>
      <c r="BZ84" s="930"/>
      <c r="CA84" s="930"/>
      <c r="CB84" s="930"/>
      <c r="CC84" s="930"/>
      <c r="CD84" s="930"/>
      <c r="CE84" s="930"/>
      <c r="CF84" s="930"/>
      <c r="CG84" s="939"/>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29"/>
      <c r="DW84" s="930"/>
      <c r="DX84" s="930"/>
      <c r="DY84" s="930"/>
      <c r="DZ84" s="931"/>
      <c r="EA84" s="215"/>
    </row>
    <row r="85" spans="1:131" ht="26.25" customHeight="1" x14ac:dyDescent="0.15">
      <c r="A85" s="223">
        <v>18</v>
      </c>
      <c r="B85" s="958"/>
      <c r="C85" s="959"/>
      <c r="D85" s="959"/>
      <c r="E85" s="959"/>
      <c r="F85" s="959"/>
      <c r="G85" s="959"/>
      <c r="H85" s="959"/>
      <c r="I85" s="959"/>
      <c r="J85" s="959"/>
      <c r="K85" s="959"/>
      <c r="L85" s="959"/>
      <c r="M85" s="959"/>
      <c r="N85" s="959"/>
      <c r="O85" s="959"/>
      <c r="P85" s="960"/>
      <c r="Q85" s="961"/>
      <c r="R85" s="955"/>
      <c r="S85" s="955"/>
      <c r="T85" s="955"/>
      <c r="U85" s="955"/>
      <c r="V85" s="955"/>
      <c r="W85" s="955"/>
      <c r="X85" s="955"/>
      <c r="Y85" s="955"/>
      <c r="Z85" s="955"/>
      <c r="AA85" s="955"/>
      <c r="AB85" s="955"/>
      <c r="AC85" s="955"/>
      <c r="AD85" s="955"/>
      <c r="AE85" s="955"/>
      <c r="AF85" s="955"/>
      <c r="AG85" s="955"/>
      <c r="AH85" s="955"/>
      <c r="AI85" s="955"/>
      <c r="AJ85" s="955"/>
      <c r="AK85" s="955"/>
      <c r="AL85" s="955"/>
      <c r="AM85" s="955"/>
      <c r="AN85" s="955"/>
      <c r="AO85" s="955"/>
      <c r="AP85" s="955"/>
      <c r="AQ85" s="955"/>
      <c r="AR85" s="955"/>
      <c r="AS85" s="955"/>
      <c r="AT85" s="955"/>
      <c r="AU85" s="955"/>
      <c r="AV85" s="955"/>
      <c r="AW85" s="955"/>
      <c r="AX85" s="955"/>
      <c r="AY85" s="955"/>
      <c r="AZ85" s="956"/>
      <c r="BA85" s="956"/>
      <c r="BB85" s="956"/>
      <c r="BC85" s="956"/>
      <c r="BD85" s="957"/>
      <c r="BE85" s="226"/>
      <c r="BF85" s="226"/>
      <c r="BG85" s="226"/>
      <c r="BH85" s="226"/>
      <c r="BI85" s="226"/>
      <c r="BJ85" s="226"/>
      <c r="BK85" s="226"/>
      <c r="BL85" s="226"/>
      <c r="BM85" s="226"/>
      <c r="BN85" s="226"/>
      <c r="BO85" s="226"/>
      <c r="BP85" s="226"/>
      <c r="BQ85" s="223">
        <v>79</v>
      </c>
      <c r="BR85" s="228"/>
      <c r="BS85" s="929"/>
      <c r="BT85" s="930"/>
      <c r="BU85" s="930"/>
      <c r="BV85" s="930"/>
      <c r="BW85" s="930"/>
      <c r="BX85" s="930"/>
      <c r="BY85" s="930"/>
      <c r="BZ85" s="930"/>
      <c r="CA85" s="930"/>
      <c r="CB85" s="930"/>
      <c r="CC85" s="930"/>
      <c r="CD85" s="930"/>
      <c r="CE85" s="930"/>
      <c r="CF85" s="930"/>
      <c r="CG85" s="939"/>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29"/>
      <c r="DW85" s="930"/>
      <c r="DX85" s="930"/>
      <c r="DY85" s="930"/>
      <c r="DZ85" s="931"/>
      <c r="EA85" s="215"/>
    </row>
    <row r="86" spans="1:131" ht="26.25" customHeight="1" x14ac:dyDescent="0.15">
      <c r="A86" s="223">
        <v>19</v>
      </c>
      <c r="B86" s="958"/>
      <c r="C86" s="959"/>
      <c r="D86" s="959"/>
      <c r="E86" s="959"/>
      <c r="F86" s="959"/>
      <c r="G86" s="959"/>
      <c r="H86" s="959"/>
      <c r="I86" s="959"/>
      <c r="J86" s="959"/>
      <c r="K86" s="959"/>
      <c r="L86" s="959"/>
      <c r="M86" s="959"/>
      <c r="N86" s="959"/>
      <c r="O86" s="959"/>
      <c r="P86" s="960"/>
      <c r="Q86" s="961"/>
      <c r="R86" s="955"/>
      <c r="S86" s="955"/>
      <c r="T86" s="955"/>
      <c r="U86" s="955"/>
      <c r="V86" s="955"/>
      <c r="W86" s="955"/>
      <c r="X86" s="955"/>
      <c r="Y86" s="955"/>
      <c r="Z86" s="955"/>
      <c r="AA86" s="955"/>
      <c r="AB86" s="955"/>
      <c r="AC86" s="955"/>
      <c r="AD86" s="955"/>
      <c r="AE86" s="955"/>
      <c r="AF86" s="955"/>
      <c r="AG86" s="955"/>
      <c r="AH86" s="955"/>
      <c r="AI86" s="955"/>
      <c r="AJ86" s="955"/>
      <c r="AK86" s="955"/>
      <c r="AL86" s="955"/>
      <c r="AM86" s="955"/>
      <c r="AN86" s="955"/>
      <c r="AO86" s="955"/>
      <c r="AP86" s="955"/>
      <c r="AQ86" s="955"/>
      <c r="AR86" s="955"/>
      <c r="AS86" s="955"/>
      <c r="AT86" s="955"/>
      <c r="AU86" s="955"/>
      <c r="AV86" s="955"/>
      <c r="AW86" s="955"/>
      <c r="AX86" s="955"/>
      <c r="AY86" s="955"/>
      <c r="AZ86" s="956"/>
      <c r="BA86" s="956"/>
      <c r="BB86" s="956"/>
      <c r="BC86" s="956"/>
      <c r="BD86" s="957"/>
      <c r="BE86" s="226"/>
      <c r="BF86" s="226"/>
      <c r="BG86" s="226"/>
      <c r="BH86" s="226"/>
      <c r="BI86" s="226"/>
      <c r="BJ86" s="226"/>
      <c r="BK86" s="226"/>
      <c r="BL86" s="226"/>
      <c r="BM86" s="226"/>
      <c r="BN86" s="226"/>
      <c r="BO86" s="226"/>
      <c r="BP86" s="226"/>
      <c r="BQ86" s="223">
        <v>80</v>
      </c>
      <c r="BR86" s="228"/>
      <c r="BS86" s="929"/>
      <c r="BT86" s="930"/>
      <c r="BU86" s="930"/>
      <c r="BV86" s="930"/>
      <c r="BW86" s="930"/>
      <c r="BX86" s="930"/>
      <c r="BY86" s="930"/>
      <c r="BZ86" s="930"/>
      <c r="CA86" s="930"/>
      <c r="CB86" s="930"/>
      <c r="CC86" s="930"/>
      <c r="CD86" s="930"/>
      <c r="CE86" s="930"/>
      <c r="CF86" s="930"/>
      <c r="CG86" s="939"/>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29"/>
      <c r="DW86" s="930"/>
      <c r="DX86" s="930"/>
      <c r="DY86" s="930"/>
      <c r="DZ86" s="931"/>
      <c r="EA86" s="215"/>
    </row>
    <row r="87" spans="1:131" ht="26.25" customHeight="1" x14ac:dyDescent="0.15">
      <c r="A87" s="229">
        <v>20</v>
      </c>
      <c r="B87" s="948"/>
      <c r="C87" s="949"/>
      <c r="D87" s="949"/>
      <c r="E87" s="949"/>
      <c r="F87" s="949"/>
      <c r="G87" s="949"/>
      <c r="H87" s="949"/>
      <c r="I87" s="949"/>
      <c r="J87" s="949"/>
      <c r="K87" s="949"/>
      <c r="L87" s="949"/>
      <c r="M87" s="949"/>
      <c r="N87" s="949"/>
      <c r="O87" s="949"/>
      <c r="P87" s="950"/>
      <c r="Q87" s="951"/>
      <c r="R87" s="952"/>
      <c r="S87" s="952"/>
      <c r="T87" s="952"/>
      <c r="U87" s="952"/>
      <c r="V87" s="952"/>
      <c r="W87" s="952"/>
      <c r="X87" s="952"/>
      <c r="Y87" s="952"/>
      <c r="Z87" s="952"/>
      <c r="AA87" s="952"/>
      <c r="AB87" s="952"/>
      <c r="AC87" s="952"/>
      <c r="AD87" s="952"/>
      <c r="AE87" s="952"/>
      <c r="AF87" s="952"/>
      <c r="AG87" s="952"/>
      <c r="AH87" s="952"/>
      <c r="AI87" s="952"/>
      <c r="AJ87" s="952"/>
      <c r="AK87" s="952"/>
      <c r="AL87" s="952"/>
      <c r="AM87" s="952"/>
      <c r="AN87" s="952"/>
      <c r="AO87" s="952"/>
      <c r="AP87" s="952"/>
      <c r="AQ87" s="952"/>
      <c r="AR87" s="952"/>
      <c r="AS87" s="952"/>
      <c r="AT87" s="952"/>
      <c r="AU87" s="952"/>
      <c r="AV87" s="952"/>
      <c r="AW87" s="952"/>
      <c r="AX87" s="952"/>
      <c r="AY87" s="952"/>
      <c r="AZ87" s="953"/>
      <c r="BA87" s="953"/>
      <c r="BB87" s="953"/>
      <c r="BC87" s="953"/>
      <c r="BD87" s="954"/>
      <c r="BE87" s="226"/>
      <c r="BF87" s="226"/>
      <c r="BG87" s="226"/>
      <c r="BH87" s="226"/>
      <c r="BI87" s="226"/>
      <c r="BJ87" s="226"/>
      <c r="BK87" s="226"/>
      <c r="BL87" s="226"/>
      <c r="BM87" s="226"/>
      <c r="BN87" s="226"/>
      <c r="BO87" s="226"/>
      <c r="BP87" s="226"/>
      <c r="BQ87" s="223">
        <v>81</v>
      </c>
      <c r="BR87" s="228"/>
      <c r="BS87" s="929"/>
      <c r="BT87" s="930"/>
      <c r="BU87" s="930"/>
      <c r="BV87" s="930"/>
      <c r="BW87" s="930"/>
      <c r="BX87" s="930"/>
      <c r="BY87" s="930"/>
      <c r="BZ87" s="930"/>
      <c r="CA87" s="930"/>
      <c r="CB87" s="930"/>
      <c r="CC87" s="930"/>
      <c r="CD87" s="930"/>
      <c r="CE87" s="930"/>
      <c r="CF87" s="930"/>
      <c r="CG87" s="939"/>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29"/>
      <c r="DW87" s="930"/>
      <c r="DX87" s="930"/>
      <c r="DY87" s="930"/>
      <c r="DZ87" s="931"/>
      <c r="EA87" s="215"/>
    </row>
    <row r="88" spans="1:131" ht="26.25" customHeight="1" thickBot="1" x14ac:dyDescent="0.2">
      <c r="A88" s="225" t="s">
        <v>392</v>
      </c>
      <c r="B88" s="921" t="s">
        <v>416</v>
      </c>
      <c r="C88" s="922"/>
      <c r="D88" s="922"/>
      <c r="E88" s="922"/>
      <c r="F88" s="922"/>
      <c r="G88" s="922"/>
      <c r="H88" s="922"/>
      <c r="I88" s="922"/>
      <c r="J88" s="922"/>
      <c r="K88" s="922"/>
      <c r="L88" s="922"/>
      <c r="M88" s="922"/>
      <c r="N88" s="922"/>
      <c r="O88" s="922"/>
      <c r="P88" s="932"/>
      <c r="Q88" s="946"/>
      <c r="R88" s="947"/>
      <c r="S88" s="947"/>
      <c r="T88" s="947"/>
      <c r="U88" s="947"/>
      <c r="V88" s="947"/>
      <c r="W88" s="947"/>
      <c r="X88" s="947"/>
      <c r="Y88" s="947"/>
      <c r="Z88" s="947"/>
      <c r="AA88" s="947"/>
      <c r="AB88" s="947"/>
      <c r="AC88" s="947"/>
      <c r="AD88" s="947"/>
      <c r="AE88" s="947"/>
      <c r="AF88" s="943">
        <v>59</v>
      </c>
      <c r="AG88" s="943"/>
      <c r="AH88" s="943"/>
      <c r="AI88" s="943"/>
      <c r="AJ88" s="943"/>
      <c r="AK88" s="947"/>
      <c r="AL88" s="947"/>
      <c r="AM88" s="947"/>
      <c r="AN88" s="947"/>
      <c r="AO88" s="947"/>
      <c r="AP88" s="943">
        <v>3829</v>
      </c>
      <c r="AQ88" s="943"/>
      <c r="AR88" s="943"/>
      <c r="AS88" s="943"/>
      <c r="AT88" s="943"/>
      <c r="AU88" s="943" t="s">
        <v>585</v>
      </c>
      <c r="AV88" s="943"/>
      <c r="AW88" s="943"/>
      <c r="AX88" s="943"/>
      <c r="AY88" s="943"/>
      <c r="AZ88" s="944"/>
      <c r="BA88" s="944"/>
      <c r="BB88" s="944"/>
      <c r="BC88" s="944"/>
      <c r="BD88" s="945"/>
      <c r="BE88" s="226"/>
      <c r="BF88" s="226"/>
      <c r="BG88" s="226"/>
      <c r="BH88" s="226"/>
      <c r="BI88" s="226"/>
      <c r="BJ88" s="226"/>
      <c r="BK88" s="226"/>
      <c r="BL88" s="226"/>
      <c r="BM88" s="226"/>
      <c r="BN88" s="226"/>
      <c r="BO88" s="226"/>
      <c r="BP88" s="226"/>
      <c r="BQ88" s="223">
        <v>82</v>
      </c>
      <c r="BR88" s="228"/>
      <c r="BS88" s="929"/>
      <c r="BT88" s="930"/>
      <c r="BU88" s="930"/>
      <c r="BV88" s="930"/>
      <c r="BW88" s="930"/>
      <c r="BX88" s="930"/>
      <c r="BY88" s="930"/>
      <c r="BZ88" s="930"/>
      <c r="CA88" s="930"/>
      <c r="CB88" s="930"/>
      <c r="CC88" s="930"/>
      <c r="CD88" s="930"/>
      <c r="CE88" s="930"/>
      <c r="CF88" s="930"/>
      <c r="CG88" s="939"/>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29"/>
      <c r="DW88" s="930"/>
      <c r="DX88" s="930"/>
      <c r="DY88" s="930"/>
      <c r="DZ88" s="931"/>
      <c r="EA88" s="215"/>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29"/>
      <c r="BT89" s="930"/>
      <c r="BU89" s="930"/>
      <c r="BV89" s="930"/>
      <c r="BW89" s="930"/>
      <c r="BX89" s="930"/>
      <c r="BY89" s="930"/>
      <c r="BZ89" s="930"/>
      <c r="CA89" s="930"/>
      <c r="CB89" s="930"/>
      <c r="CC89" s="930"/>
      <c r="CD89" s="930"/>
      <c r="CE89" s="930"/>
      <c r="CF89" s="930"/>
      <c r="CG89" s="939"/>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29"/>
      <c r="DW89" s="930"/>
      <c r="DX89" s="930"/>
      <c r="DY89" s="930"/>
      <c r="DZ89" s="931"/>
      <c r="EA89" s="215"/>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29"/>
      <c r="BT90" s="930"/>
      <c r="BU90" s="930"/>
      <c r="BV90" s="930"/>
      <c r="BW90" s="930"/>
      <c r="BX90" s="930"/>
      <c r="BY90" s="930"/>
      <c r="BZ90" s="930"/>
      <c r="CA90" s="930"/>
      <c r="CB90" s="930"/>
      <c r="CC90" s="930"/>
      <c r="CD90" s="930"/>
      <c r="CE90" s="930"/>
      <c r="CF90" s="930"/>
      <c r="CG90" s="939"/>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29"/>
      <c r="DW90" s="930"/>
      <c r="DX90" s="930"/>
      <c r="DY90" s="930"/>
      <c r="DZ90" s="931"/>
      <c r="EA90" s="215"/>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29"/>
      <c r="BT91" s="930"/>
      <c r="BU91" s="930"/>
      <c r="BV91" s="930"/>
      <c r="BW91" s="930"/>
      <c r="BX91" s="930"/>
      <c r="BY91" s="930"/>
      <c r="BZ91" s="930"/>
      <c r="CA91" s="930"/>
      <c r="CB91" s="930"/>
      <c r="CC91" s="930"/>
      <c r="CD91" s="930"/>
      <c r="CE91" s="930"/>
      <c r="CF91" s="930"/>
      <c r="CG91" s="939"/>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29"/>
      <c r="DW91" s="930"/>
      <c r="DX91" s="930"/>
      <c r="DY91" s="930"/>
      <c r="DZ91" s="931"/>
      <c r="EA91" s="215"/>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29"/>
      <c r="BT92" s="930"/>
      <c r="BU92" s="930"/>
      <c r="BV92" s="930"/>
      <c r="BW92" s="930"/>
      <c r="BX92" s="930"/>
      <c r="BY92" s="930"/>
      <c r="BZ92" s="930"/>
      <c r="CA92" s="930"/>
      <c r="CB92" s="930"/>
      <c r="CC92" s="930"/>
      <c r="CD92" s="930"/>
      <c r="CE92" s="930"/>
      <c r="CF92" s="930"/>
      <c r="CG92" s="939"/>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29"/>
      <c r="DW92" s="930"/>
      <c r="DX92" s="930"/>
      <c r="DY92" s="930"/>
      <c r="DZ92" s="931"/>
      <c r="EA92" s="215"/>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29"/>
      <c r="BT93" s="930"/>
      <c r="BU93" s="930"/>
      <c r="BV93" s="930"/>
      <c r="BW93" s="930"/>
      <c r="BX93" s="930"/>
      <c r="BY93" s="930"/>
      <c r="BZ93" s="930"/>
      <c r="CA93" s="930"/>
      <c r="CB93" s="930"/>
      <c r="CC93" s="930"/>
      <c r="CD93" s="930"/>
      <c r="CE93" s="930"/>
      <c r="CF93" s="930"/>
      <c r="CG93" s="939"/>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29"/>
      <c r="DW93" s="930"/>
      <c r="DX93" s="930"/>
      <c r="DY93" s="930"/>
      <c r="DZ93" s="931"/>
      <c r="EA93" s="215"/>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29"/>
      <c r="BT94" s="930"/>
      <c r="BU94" s="930"/>
      <c r="BV94" s="930"/>
      <c r="BW94" s="930"/>
      <c r="BX94" s="930"/>
      <c r="BY94" s="930"/>
      <c r="BZ94" s="930"/>
      <c r="CA94" s="930"/>
      <c r="CB94" s="930"/>
      <c r="CC94" s="930"/>
      <c r="CD94" s="930"/>
      <c r="CE94" s="930"/>
      <c r="CF94" s="930"/>
      <c r="CG94" s="939"/>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29"/>
      <c r="DW94" s="930"/>
      <c r="DX94" s="930"/>
      <c r="DY94" s="930"/>
      <c r="DZ94" s="931"/>
      <c r="EA94" s="215"/>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29"/>
      <c r="BT95" s="930"/>
      <c r="BU95" s="930"/>
      <c r="BV95" s="930"/>
      <c r="BW95" s="930"/>
      <c r="BX95" s="930"/>
      <c r="BY95" s="930"/>
      <c r="BZ95" s="930"/>
      <c r="CA95" s="930"/>
      <c r="CB95" s="930"/>
      <c r="CC95" s="930"/>
      <c r="CD95" s="930"/>
      <c r="CE95" s="930"/>
      <c r="CF95" s="930"/>
      <c r="CG95" s="939"/>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29"/>
      <c r="DW95" s="930"/>
      <c r="DX95" s="930"/>
      <c r="DY95" s="930"/>
      <c r="DZ95" s="931"/>
      <c r="EA95" s="215"/>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29"/>
      <c r="BT96" s="930"/>
      <c r="BU96" s="930"/>
      <c r="BV96" s="930"/>
      <c r="BW96" s="930"/>
      <c r="BX96" s="930"/>
      <c r="BY96" s="930"/>
      <c r="BZ96" s="930"/>
      <c r="CA96" s="930"/>
      <c r="CB96" s="930"/>
      <c r="CC96" s="930"/>
      <c r="CD96" s="930"/>
      <c r="CE96" s="930"/>
      <c r="CF96" s="930"/>
      <c r="CG96" s="939"/>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29"/>
      <c r="DW96" s="930"/>
      <c r="DX96" s="930"/>
      <c r="DY96" s="930"/>
      <c r="DZ96" s="931"/>
      <c r="EA96" s="215"/>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29"/>
      <c r="BT97" s="930"/>
      <c r="BU97" s="930"/>
      <c r="BV97" s="930"/>
      <c r="BW97" s="930"/>
      <c r="BX97" s="930"/>
      <c r="BY97" s="930"/>
      <c r="BZ97" s="930"/>
      <c r="CA97" s="930"/>
      <c r="CB97" s="930"/>
      <c r="CC97" s="930"/>
      <c r="CD97" s="930"/>
      <c r="CE97" s="930"/>
      <c r="CF97" s="930"/>
      <c r="CG97" s="939"/>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29"/>
      <c r="DW97" s="930"/>
      <c r="DX97" s="930"/>
      <c r="DY97" s="930"/>
      <c r="DZ97" s="931"/>
      <c r="EA97" s="215"/>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29"/>
      <c r="BT98" s="930"/>
      <c r="BU98" s="930"/>
      <c r="BV98" s="930"/>
      <c r="BW98" s="930"/>
      <c r="BX98" s="930"/>
      <c r="BY98" s="930"/>
      <c r="BZ98" s="930"/>
      <c r="CA98" s="930"/>
      <c r="CB98" s="930"/>
      <c r="CC98" s="930"/>
      <c r="CD98" s="930"/>
      <c r="CE98" s="930"/>
      <c r="CF98" s="930"/>
      <c r="CG98" s="939"/>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29"/>
      <c r="DW98" s="930"/>
      <c r="DX98" s="930"/>
      <c r="DY98" s="930"/>
      <c r="DZ98" s="931"/>
      <c r="EA98" s="215"/>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29"/>
      <c r="BT99" s="930"/>
      <c r="BU99" s="930"/>
      <c r="BV99" s="930"/>
      <c r="BW99" s="930"/>
      <c r="BX99" s="930"/>
      <c r="BY99" s="930"/>
      <c r="BZ99" s="930"/>
      <c r="CA99" s="930"/>
      <c r="CB99" s="930"/>
      <c r="CC99" s="930"/>
      <c r="CD99" s="930"/>
      <c r="CE99" s="930"/>
      <c r="CF99" s="930"/>
      <c r="CG99" s="939"/>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29"/>
      <c r="DW99" s="930"/>
      <c r="DX99" s="930"/>
      <c r="DY99" s="930"/>
      <c r="DZ99" s="931"/>
      <c r="EA99" s="215"/>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29"/>
      <c r="BT100" s="930"/>
      <c r="BU100" s="930"/>
      <c r="BV100" s="930"/>
      <c r="BW100" s="930"/>
      <c r="BX100" s="930"/>
      <c r="BY100" s="930"/>
      <c r="BZ100" s="930"/>
      <c r="CA100" s="930"/>
      <c r="CB100" s="930"/>
      <c r="CC100" s="930"/>
      <c r="CD100" s="930"/>
      <c r="CE100" s="930"/>
      <c r="CF100" s="930"/>
      <c r="CG100" s="939"/>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29"/>
      <c r="DW100" s="930"/>
      <c r="DX100" s="930"/>
      <c r="DY100" s="930"/>
      <c r="DZ100" s="931"/>
      <c r="EA100" s="215"/>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29"/>
      <c r="BT101" s="930"/>
      <c r="BU101" s="930"/>
      <c r="BV101" s="930"/>
      <c r="BW101" s="930"/>
      <c r="BX101" s="930"/>
      <c r="BY101" s="930"/>
      <c r="BZ101" s="930"/>
      <c r="CA101" s="930"/>
      <c r="CB101" s="930"/>
      <c r="CC101" s="930"/>
      <c r="CD101" s="930"/>
      <c r="CE101" s="930"/>
      <c r="CF101" s="930"/>
      <c r="CG101" s="939"/>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29"/>
      <c r="DW101" s="930"/>
      <c r="DX101" s="930"/>
      <c r="DY101" s="930"/>
      <c r="DZ101" s="931"/>
      <c r="EA101" s="215"/>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392</v>
      </c>
      <c r="BR102" s="921" t="s">
        <v>417</v>
      </c>
      <c r="BS102" s="922"/>
      <c r="BT102" s="922"/>
      <c r="BU102" s="922"/>
      <c r="BV102" s="922"/>
      <c r="BW102" s="922"/>
      <c r="BX102" s="922"/>
      <c r="BY102" s="922"/>
      <c r="BZ102" s="922"/>
      <c r="CA102" s="922"/>
      <c r="CB102" s="922"/>
      <c r="CC102" s="922"/>
      <c r="CD102" s="922"/>
      <c r="CE102" s="922"/>
      <c r="CF102" s="922"/>
      <c r="CG102" s="932"/>
      <c r="CH102" s="933"/>
      <c r="CI102" s="934"/>
      <c r="CJ102" s="934"/>
      <c r="CK102" s="934"/>
      <c r="CL102" s="935"/>
      <c r="CM102" s="933"/>
      <c r="CN102" s="934"/>
      <c r="CO102" s="934"/>
      <c r="CP102" s="934"/>
      <c r="CQ102" s="935"/>
      <c r="CR102" s="936"/>
      <c r="CS102" s="937"/>
      <c r="CT102" s="937"/>
      <c r="CU102" s="937"/>
      <c r="CV102" s="938"/>
      <c r="CW102" s="936"/>
      <c r="CX102" s="937"/>
      <c r="CY102" s="937"/>
      <c r="CZ102" s="937"/>
      <c r="DA102" s="938"/>
      <c r="DB102" s="936"/>
      <c r="DC102" s="937"/>
      <c r="DD102" s="937"/>
      <c r="DE102" s="937"/>
      <c r="DF102" s="938"/>
      <c r="DG102" s="936"/>
      <c r="DH102" s="937"/>
      <c r="DI102" s="937"/>
      <c r="DJ102" s="937"/>
      <c r="DK102" s="938"/>
      <c r="DL102" s="936"/>
      <c r="DM102" s="937"/>
      <c r="DN102" s="937"/>
      <c r="DO102" s="937"/>
      <c r="DP102" s="938"/>
      <c r="DQ102" s="936"/>
      <c r="DR102" s="937"/>
      <c r="DS102" s="937"/>
      <c r="DT102" s="937"/>
      <c r="DU102" s="938"/>
      <c r="DV102" s="921"/>
      <c r="DW102" s="922"/>
      <c r="DX102" s="922"/>
      <c r="DY102" s="922"/>
      <c r="DZ102" s="923"/>
      <c r="EA102" s="215"/>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24" t="s">
        <v>418</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15"/>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25" t="s">
        <v>419</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15"/>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
      <c r="A107" s="234" t="s">
        <v>420</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421</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15">
      <c r="A108" s="926" t="s">
        <v>422</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423</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15" customFormat="1" ht="26.25" customHeight="1" x14ac:dyDescent="0.15">
      <c r="A109" s="879" t="s">
        <v>424</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82" t="s">
        <v>425</v>
      </c>
      <c r="AB109" s="880"/>
      <c r="AC109" s="880"/>
      <c r="AD109" s="880"/>
      <c r="AE109" s="881"/>
      <c r="AF109" s="882" t="s">
        <v>426</v>
      </c>
      <c r="AG109" s="880"/>
      <c r="AH109" s="880"/>
      <c r="AI109" s="880"/>
      <c r="AJ109" s="881"/>
      <c r="AK109" s="882" t="s">
        <v>307</v>
      </c>
      <c r="AL109" s="880"/>
      <c r="AM109" s="880"/>
      <c r="AN109" s="880"/>
      <c r="AO109" s="881"/>
      <c r="AP109" s="882" t="s">
        <v>427</v>
      </c>
      <c r="AQ109" s="880"/>
      <c r="AR109" s="880"/>
      <c r="AS109" s="880"/>
      <c r="AT109" s="913"/>
      <c r="AU109" s="879" t="s">
        <v>424</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82" t="s">
        <v>425</v>
      </c>
      <c r="BR109" s="880"/>
      <c r="BS109" s="880"/>
      <c r="BT109" s="880"/>
      <c r="BU109" s="881"/>
      <c r="BV109" s="882" t="s">
        <v>426</v>
      </c>
      <c r="BW109" s="880"/>
      <c r="BX109" s="880"/>
      <c r="BY109" s="880"/>
      <c r="BZ109" s="881"/>
      <c r="CA109" s="882" t="s">
        <v>307</v>
      </c>
      <c r="CB109" s="880"/>
      <c r="CC109" s="880"/>
      <c r="CD109" s="880"/>
      <c r="CE109" s="881"/>
      <c r="CF109" s="920" t="s">
        <v>427</v>
      </c>
      <c r="CG109" s="920"/>
      <c r="CH109" s="920"/>
      <c r="CI109" s="920"/>
      <c r="CJ109" s="920"/>
      <c r="CK109" s="882" t="s">
        <v>428</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82" t="s">
        <v>425</v>
      </c>
      <c r="DH109" s="880"/>
      <c r="DI109" s="880"/>
      <c r="DJ109" s="880"/>
      <c r="DK109" s="881"/>
      <c r="DL109" s="882" t="s">
        <v>426</v>
      </c>
      <c r="DM109" s="880"/>
      <c r="DN109" s="880"/>
      <c r="DO109" s="880"/>
      <c r="DP109" s="881"/>
      <c r="DQ109" s="882" t="s">
        <v>307</v>
      </c>
      <c r="DR109" s="880"/>
      <c r="DS109" s="880"/>
      <c r="DT109" s="880"/>
      <c r="DU109" s="881"/>
      <c r="DV109" s="882" t="s">
        <v>427</v>
      </c>
      <c r="DW109" s="880"/>
      <c r="DX109" s="880"/>
      <c r="DY109" s="880"/>
      <c r="DZ109" s="913"/>
    </row>
    <row r="110" spans="1:131" s="215" customFormat="1" ht="26.25" customHeight="1" x14ac:dyDescent="0.15">
      <c r="A110" s="791" t="s">
        <v>429</v>
      </c>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3"/>
      <c r="AA110" s="872">
        <v>251618</v>
      </c>
      <c r="AB110" s="873"/>
      <c r="AC110" s="873"/>
      <c r="AD110" s="873"/>
      <c r="AE110" s="874"/>
      <c r="AF110" s="875">
        <v>242903</v>
      </c>
      <c r="AG110" s="873"/>
      <c r="AH110" s="873"/>
      <c r="AI110" s="873"/>
      <c r="AJ110" s="874"/>
      <c r="AK110" s="875">
        <v>223294</v>
      </c>
      <c r="AL110" s="873"/>
      <c r="AM110" s="873"/>
      <c r="AN110" s="873"/>
      <c r="AO110" s="874"/>
      <c r="AP110" s="876">
        <v>11.8</v>
      </c>
      <c r="AQ110" s="877"/>
      <c r="AR110" s="877"/>
      <c r="AS110" s="877"/>
      <c r="AT110" s="878"/>
      <c r="AU110" s="914" t="s">
        <v>73</v>
      </c>
      <c r="AV110" s="915"/>
      <c r="AW110" s="915"/>
      <c r="AX110" s="915"/>
      <c r="AY110" s="915"/>
      <c r="AZ110" s="844" t="s">
        <v>430</v>
      </c>
      <c r="BA110" s="792"/>
      <c r="BB110" s="792"/>
      <c r="BC110" s="792"/>
      <c r="BD110" s="792"/>
      <c r="BE110" s="792"/>
      <c r="BF110" s="792"/>
      <c r="BG110" s="792"/>
      <c r="BH110" s="792"/>
      <c r="BI110" s="792"/>
      <c r="BJ110" s="792"/>
      <c r="BK110" s="792"/>
      <c r="BL110" s="792"/>
      <c r="BM110" s="792"/>
      <c r="BN110" s="792"/>
      <c r="BO110" s="792"/>
      <c r="BP110" s="793"/>
      <c r="BQ110" s="845">
        <v>2208576</v>
      </c>
      <c r="BR110" s="826"/>
      <c r="BS110" s="826"/>
      <c r="BT110" s="826"/>
      <c r="BU110" s="826"/>
      <c r="BV110" s="826">
        <v>3273579</v>
      </c>
      <c r="BW110" s="826"/>
      <c r="BX110" s="826"/>
      <c r="BY110" s="826"/>
      <c r="BZ110" s="826"/>
      <c r="CA110" s="826">
        <v>3348367</v>
      </c>
      <c r="CB110" s="826"/>
      <c r="CC110" s="826"/>
      <c r="CD110" s="826"/>
      <c r="CE110" s="826"/>
      <c r="CF110" s="850">
        <v>177.6</v>
      </c>
      <c r="CG110" s="851"/>
      <c r="CH110" s="851"/>
      <c r="CI110" s="851"/>
      <c r="CJ110" s="851"/>
      <c r="CK110" s="910" t="s">
        <v>431</v>
      </c>
      <c r="CL110" s="803"/>
      <c r="CM110" s="844" t="s">
        <v>432</v>
      </c>
      <c r="CN110" s="792"/>
      <c r="CO110" s="792"/>
      <c r="CP110" s="792"/>
      <c r="CQ110" s="792"/>
      <c r="CR110" s="792"/>
      <c r="CS110" s="792"/>
      <c r="CT110" s="792"/>
      <c r="CU110" s="792"/>
      <c r="CV110" s="792"/>
      <c r="CW110" s="792"/>
      <c r="CX110" s="792"/>
      <c r="CY110" s="792"/>
      <c r="CZ110" s="792"/>
      <c r="DA110" s="792"/>
      <c r="DB110" s="792"/>
      <c r="DC110" s="792"/>
      <c r="DD110" s="792"/>
      <c r="DE110" s="792"/>
      <c r="DF110" s="793"/>
      <c r="DG110" s="845" t="s">
        <v>131</v>
      </c>
      <c r="DH110" s="826"/>
      <c r="DI110" s="826"/>
      <c r="DJ110" s="826"/>
      <c r="DK110" s="826"/>
      <c r="DL110" s="826" t="s">
        <v>131</v>
      </c>
      <c r="DM110" s="826"/>
      <c r="DN110" s="826"/>
      <c r="DO110" s="826"/>
      <c r="DP110" s="826"/>
      <c r="DQ110" s="826" t="s">
        <v>131</v>
      </c>
      <c r="DR110" s="826"/>
      <c r="DS110" s="826"/>
      <c r="DT110" s="826"/>
      <c r="DU110" s="826"/>
      <c r="DV110" s="827" t="s">
        <v>131</v>
      </c>
      <c r="DW110" s="827"/>
      <c r="DX110" s="827"/>
      <c r="DY110" s="827"/>
      <c r="DZ110" s="828"/>
    </row>
    <row r="111" spans="1:131" s="215" customFormat="1" ht="26.25" customHeight="1" x14ac:dyDescent="0.15">
      <c r="A111" s="758" t="s">
        <v>433</v>
      </c>
      <c r="B111" s="759"/>
      <c r="C111" s="759"/>
      <c r="D111" s="759"/>
      <c r="E111" s="759"/>
      <c r="F111" s="759"/>
      <c r="G111" s="759"/>
      <c r="H111" s="759"/>
      <c r="I111" s="759"/>
      <c r="J111" s="759"/>
      <c r="K111" s="759"/>
      <c r="L111" s="759"/>
      <c r="M111" s="759"/>
      <c r="N111" s="759"/>
      <c r="O111" s="759"/>
      <c r="P111" s="759"/>
      <c r="Q111" s="759"/>
      <c r="R111" s="759"/>
      <c r="S111" s="759"/>
      <c r="T111" s="759"/>
      <c r="U111" s="759"/>
      <c r="V111" s="759"/>
      <c r="W111" s="759"/>
      <c r="X111" s="759"/>
      <c r="Y111" s="759"/>
      <c r="Z111" s="909"/>
      <c r="AA111" s="902" t="s">
        <v>131</v>
      </c>
      <c r="AB111" s="903"/>
      <c r="AC111" s="903"/>
      <c r="AD111" s="903"/>
      <c r="AE111" s="904"/>
      <c r="AF111" s="905" t="s">
        <v>131</v>
      </c>
      <c r="AG111" s="903"/>
      <c r="AH111" s="903"/>
      <c r="AI111" s="903"/>
      <c r="AJ111" s="904"/>
      <c r="AK111" s="905" t="s">
        <v>131</v>
      </c>
      <c r="AL111" s="903"/>
      <c r="AM111" s="903"/>
      <c r="AN111" s="903"/>
      <c r="AO111" s="904"/>
      <c r="AP111" s="906" t="s">
        <v>131</v>
      </c>
      <c r="AQ111" s="907"/>
      <c r="AR111" s="907"/>
      <c r="AS111" s="907"/>
      <c r="AT111" s="908"/>
      <c r="AU111" s="916"/>
      <c r="AV111" s="917"/>
      <c r="AW111" s="917"/>
      <c r="AX111" s="917"/>
      <c r="AY111" s="917"/>
      <c r="AZ111" s="799" t="s">
        <v>434</v>
      </c>
      <c r="BA111" s="736"/>
      <c r="BB111" s="736"/>
      <c r="BC111" s="736"/>
      <c r="BD111" s="736"/>
      <c r="BE111" s="736"/>
      <c r="BF111" s="736"/>
      <c r="BG111" s="736"/>
      <c r="BH111" s="736"/>
      <c r="BI111" s="736"/>
      <c r="BJ111" s="736"/>
      <c r="BK111" s="736"/>
      <c r="BL111" s="736"/>
      <c r="BM111" s="736"/>
      <c r="BN111" s="736"/>
      <c r="BO111" s="736"/>
      <c r="BP111" s="737"/>
      <c r="BQ111" s="800">
        <v>32974</v>
      </c>
      <c r="BR111" s="801"/>
      <c r="BS111" s="801"/>
      <c r="BT111" s="801"/>
      <c r="BU111" s="801"/>
      <c r="BV111" s="801">
        <v>56110</v>
      </c>
      <c r="BW111" s="801"/>
      <c r="BX111" s="801"/>
      <c r="BY111" s="801"/>
      <c r="BZ111" s="801"/>
      <c r="CA111" s="801">
        <v>42075</v>
      </c>
      <c r="CB111" s="801"/>
      <c r="CC111" s="801"/>
      <c r="CD111" s="801"/>
      <c r="CE111" s="801"/>
      <c r="CF111" s="859">
        <v>2.2000000000000002</v>
      </c>
      <c r="CG111" s="860"/>
      <c r="CH111" s="860"/>
      <c r="CI111" s="860"/>
      <c r="CJ111" s="860"/>
      <c r="CK111" s="911"/>
      <c r="CL111" s="805"/>
      <c r="CM111" s="799" t="s">
        <v>435</v>
      </c>
      <c r="CN111" s="736"/>
      <c r="CO111" s="736"/>
      <c r="CP111" s="736"/>
      <c r="CQ111" s="736"/>
      <c r="CR111" s="736"/>
      <c r="CS111" s="736"/>
      <c r="CT111" s="736"/>
      <c r="CU111" s="736"/>
      <c r="CV111" s="736"/>
      <c r="CW111" s="736"/>
      <c r="CX111" s="736"/>
      <c r="CY111" s="736"/>
      <c r="CZ111" s="736"/>
      <c r="DA111" s="736"/>
      <c r="DB111" s="736"/>
      <c r="DC111" s="736"/>
      <c r="DD111" s="736"/>
      <c r="DE111" s="736"/>
      <c r="DF111" s="737"/>
      <c r="DG111" s="800" t="s">
        <v>131</v>
      </c>
      <c r="DH111" s="801"/>
      <c r="DI111" s="801"/>
      <c r="DJ111" s="801"/>
      <c r="DK111" s="801"/>
      <c r="DL111" s="801" t="s">
        <v>131</v>
      </c>
      <c r="DM111" s="801"/>
      <c r="DN111" s="801"/>
      <c r="DO111" s="801"/>
      <c r="DP111" s="801"/>
      <c r="DQ111" s="801" t="s">
        <v>131</v>
      </c>
      <c r="DR111" s="801"/>
      <c r="DS111" s="801"/>
      <c r="DT111" s="801"/>
      <c r="DU111" s="801"/>
      <c r="DV111" s="778" t="s">
        <v>436</v>
      </c>
      <c r="DW111" s="778"/>
      <c r="DX111" s="778"/>
      <c r="DY111" s="778"/>
      <c r="DZ111" s="779"/>
    </row>
    <row r="112" spans="1:131" s="215" customFormat="1" ht="26.25" customHeight="1" x14ac:dyDescent="0.15">
      <c r="A112" s="896" t="s">
        <v>437</v>
      </c>
      <c r="B112" s="897"/>
      <c r="C112" s="736" t="s">
        <v>438</v>
      </c>
      <c r="D112" s="736"/>
      <c r="E112" s="736"/>
      <c r="F112" s="736"/>
      <c r="G112" s="736"/>
      <c r="H112" s="736"/>
      <c r="I112" s="736"/>
      <c r="J112" s="736"/>
      <c r="K112" s="736"/>
      <c r="L112" s="736"/>
      <c r="M112" s="736"/>
      <c r="N112" s="736"/>
      <c r="O112" s="736"/>
      <c r="P112" s="736"/>
      <c r="Q112" s="736"/>
      <c r="R112" s="736"/>
      <c r="S112" s="736"/>
      <c r="T112" s="736"/>
      <c r="U112" s="736"/>
      <c r="V112" s="736"/>
      <c r="W112" s="736"/>
      <c r="X112" s="736"/>
      <c r="Y112" s="736"/>
      <c r="Z112" s="737"/>
      <c r="AA112" s="763" t="s">
        <v>436</v>
      </c>
      <c r="AB112" s="764"/>
      <c r="AC112" s="764"/>
      <c r="AD112" s="764"/>
      <c r="AE112" s="765"/>
      <c r="AF112" s="766" t="s">
        <v>131</v>
      </c>
      <c r="AG112" s="764"/>
      <c r="AH112" s="764"/>
      <c r="AI112" s="764"/>
      <c r="AJ112" s="765"/>
      <c r="AK112" s="766" t="s">
        <v>436</v>
      </c>
      <c r="AL112" s="764"/>
      <c r="AM112" s="764"/>
      <c r="AN112" s="764"/>
      <c r="AO112" s="765"/>
      <c r="AP112" s="808" t="s">
        <v>131</v>
      </c>
      <c r="AQ112" s="809"/>
      <c r="AR112" s="809"/>
      <c r="AS112" s="809"/>
      <c r="AT112" s="810"/>
      <c r="AU112" s="916"/>
      <c r="AV112" s="917"/>
      <c r="AW112" s="917"/>
      <c r="AX112" s="917"/>
      <c r="AY112" s="917"/>
      <c r="AZ112" s="799" t="s">
        <v>439</v>
      </c>
      <c r="BA112" s="736"/>
      <c r="BB112" s="736"/>
      <c r="BC112" s="736"/>
      <c r="BD112" s="736"/>
      <c r="BE112" s="736"/>
      <c r="BF112" s="736"/>
      <c r="BG112" s="736"/>
      <c r="BH112" s="736"/>
      <c r="BI112" s="736"/>
      <c r="BJ112" s="736"/>
      <c r="BK112" s="736"/>
      <c r="BL112" s="736"/>
      <c r="BM112" s="736"/>
      <c r="BN112" s="736"/>
      <c r="BO112" s="736"/>
      <c r="BP112" s="737"/>
      <c r="BQ112" s="800" t="s">
        <v>436</v>
      </c>
      <c r="BR112" s="801"/>
      <c r="BS112" s="801"/>
      <c r="BT112" s="801"/>
      <c r="BU112" s="801"/>
      <c r="BV112" s="801" t="s">
        <v>440</v>
      </c>
      <c r="BW112" s="801"/>
      <c r="BX112" s="801"/>
      <c r="BY112" s="801"/>
      <c r="BZ112" s="801"/>
      <c r="CA112" s="801" t="s">
        <v>436</v>
      </c>
      <c r="CB112" s="801"/>
      <c r="CC112" s="801"/>
      <c r="CD112" s="801"/>
      <c r="CE112" s="801"/>
      <c r="CF112" s="859" t="s">
        <v>436</v>
      </c>
      <c r="CG112" s="860"/>
      <c r="CH112" s="860"/>
      <c r="CI112" s="860"/>
      <c r="CJ112" s="860"/>
      <c r="CK112" s="911"/>
      <c r="CL112" s="805"/>
      <c r="CM112" s="799" t="s">
        <v>441</v>
      </c>
      <c r="CN112" s="736"/>
      <c r="CO112" s="736"/>
      <c r="CP112" s="736"/>
      <c r="CQ112" s="736"/>
      <c r="CR112" s="736"/>
      <c r="CS112" s="736"/>
      <c r="CT112" s="736"/>
      <c r="CU112" s="736"/>
      <c r="CV112" s="736"/>
      <c r="CW112" s="736"/>
      <c r="CX112" s="736"/>
      <c r="CY112" s="736"/>
      <c r="CZ112" s="736"/>
      <c r="DA112" s="736"/>
      <c r="DB112" s="736"/>
      <c r="DC112" s="736"/>
      <c r="DD112" s="736"/>
      <c r="DE112" s="736"/>
      <c r="DF112" s="737"/>
      <c r="DG112" s="800" t="s">
        <v>436</v>
      </c>
      <c r="DH112" s="801"/>
      <c r="DI112" s="801"/>
      <c r="DJ112" s="801"/>
      <c r="DK112" s="801"/>
      <c r="DL112" s="801" t="s">
        <v>436</v>
      </c>
      <c r="DM112" s="801"/>
      <c r="DN112" s="801"/>
      <c r="DO112" s="801"/>
      <c r="DP112" s="801"/>
      <c r="DQ112" s="801" t="s">
        <v>436</v>
      </c>
      <c r="DR112" s="801"/>
      <c r="DS112" s="801"/>
      <c r="DT112" s="801"/>
      <c r="DU112" s="801"/>
      <c r="DV112" s="778" t="s">
        <v>436</v>
      </c>
      <c r="DW112" s="778"/>
      <c r="DX112" s="778"/>
      <c r="DY112" s="778"/>
      <c r="DZ112" s="779"/>
    </row>
    <row r="113" spans="1:130" s="215" customFormat="1" ht="26.25" customHeight="1" x14ac:dyDescent="0.15">
      <c r="A113" s="898"/>
      <c r="B113" s="899"/>
      <c r="C113" s="736" t="s">
        <v>442</v>
      </c>
      <c r="D113" s="736"/>
      <c r="E113" s="736"/>
      <c r="F113" s="736"/>
      <c r="G113" s="736"/>
      <c r="H113" s="736"/>
      <c r="I113" s="736"/>
      <c r="J113" s="736"/>
      <c r="K113" s="736"/>
      <c r="L113" s="736"/>
      <c r="M113" s="736"/>
      <c r="N113" s="736"/>
      <c r="O113" s="736"/>
      <c r="P113" s="736"/>
      <c r="Q113" s="736"/>
      <c r="R113" s="736"/>
      <c r="S113" s="736"/>
      <c r="T113" s="736"/>
      <c r="U113" s="736"/>
      <c r="V113" s="736"/>
      <c r="W113" s="736"/>
      <c r="X113" s="736"/>
      <c r="Y113" s="736"/>
      <c r="Z113" s="737"/>
      <c r="AA113" s="902">
        <v>1534</v>
      </c>
      <c r="AB113" s="903"/>
      <c r="AC113" s="903"/>
      <c r="AD113" s="903"/>
      <c r="AE113" s="904"/>
      <c r="AF113" s="905" t="s">
        <v>131</v>
      </c>
      <c r="AG113" s="903"/>
      <c r="AH113" s="903"/>
      <c r="AI113" s="903"/>
      <c r="AJ113" s="904"/>
      <c r="AK113" s="905" t="s">
        <v>440</v>
      </c>
      <c r="AL113" s="903"/>
      <c r="AM113" s="903"/>
      <c r="AN113" s="903"/>
      <c r="AO113" s="904"/>
      <c r="AP113" s="906" t="s">
        <v>436</v>
      </c>
      <c r="AQ113" s="907"/>
      <c r="AR113" s="907"/>
      <c r="AS113" s="907"/>
      <c r="AT113" s="908"/>
      <c r="AU113" s="916"/>
      <c r="AV113" s="917"/>
      <c r="AW113" s="917"/>
      <c r="AX113" s="917"/>
      <c r="AY113" s="917"/>
      <c r="AZ113" s="799" t="s">
        <v>443</v>
      </c>
      <c r="BA113" s="736"/>
      <c r="BB113" s="736"/>
      <c r="BC113" s="736"/>
      <c r="BD113" s="736"/>
      <c r="BE113" s="736"/>
      <c r="BF113" s="736"/>
      <c r="BG113" s="736"/>
      <c r="BH113" s="736"/>
      <c r="BI113" s="736"/>
      <c r="BJ113" s="736"/>
      <c r="BK113" s="736"/>
      <c r="BL113" s="736"/>
      <c r="BM113" s="736"/>
      <c r="BN113" s="736"/>
      <c r="BO113" s="736"/>
      <c r="BP113" s="737"/>
      <c r="BQ113" s="800">
        <v>201607</v>
      </c>
      <c r="BR113" s="801"/>
      <c r="BS113" s="801"/>
      <c r="BT113" s="801"/>
      <c r="BU113" s="801"/>
      <c r="BV113" s="801">
        <v>301917</v>
      </c>
      <c r="BW113" s="801"/>
      <c r="BX113" s="801"/>
      <c r="BY113" s="801"/>
      <c r="BZ113" s="801"/>
      <c r="CA113" s="801">
        <v>253584</v>
      </c>
      <c r="CB113" s="801"/>
      <c r="CC113" s="801"/>
      <c r="CD113" s="801"/>
      <c r="CE113" s="801"/>
      <c r="CF113" s="859">
        <v>13.5</v>
      </c>
      <c r="CG113" s="860"/>
      <c r="CH113" s="860"/>
      <c r="CI113" s="860"/>
      <c r="CJ113" s="860"/>
      <c r="CK113" s="911"/>
      <c r="CL113" s="805"/>
      <c r="CM113" s="799" t="s">
        <v>444</v>
      </c>
      <c r="CN113" s="736"/>
      <c r="CO113" s="736"/>
      <c r="CP113" s="736"/>
      <c r="CQ113" s="736"/>
      <c r="CR113" s="736"/>
      <c r="CS113" s="736"/>
      <c r="CT113" s="736"/>
      <c r="CU113" s="736"/>
      <c r="CV113" s="736"/>
      <c r="CW113" s="736"/>
      <c r="CX113" s="736"/>
      <c r="CY113" s="736"/>
      <c r="CZ113" s="736"/>
      <c r="DA113" s="736"/>
      <c r="DB113" s="736"/>
      <c r="DC113" s="736"/>
      <c r="DD113" s="736"/>
      <c r="DE113" s="736"/>
      <c r="DF113" s="737"/>
      <c r="DG113" s="763" t="s">
        <v>436</v>
      </c>
      <c r="DH113" s="764"/>
      <c r="DI113" s="764"/>
      <c r="DJ113" s="764"/>
      <c r="DK113" s="765"/>
      <c r="DL113" s="766" t="s">
        <v>131</v>
      </c>
      <c r="DM113" s="764"/>
      <c r="DN113" s="764"/>
      <c r="DO113" s="764"/>
      <c r="DP113" s="765"/>
      <c r="DQ113" s="766" t="s">
        <v>436</v>
      </c>
      <c r="DR113" s="764"/>
      <c r="DS113" s="764"/>
      <c r="DT113" s="764"/>
      <c r="DU113" s="765"/>
      <c r="DV113" s="808" t="s">
        <v>436</v>
      </c>
      <c r="DW113" s="809"/>
      <c r="DX113" s="809"/>
      <c r="DY113" s="809"/>
      <c r="DZ113" s="810"/>
    </row>
    <row r="114" spans="1:130" s="215" customFormat="1" ht="26.25" customHeight="1" x14ac:dyDescent="0.15">
      <c r="A114" s="898"/>
      <c r="B114" s="899"/>
      <c r="C114" s="736" t="s">
        <v>445</v>
      </c>
      <c r="D114" s="736"/>
      <c r="E114" s="736"/>
      <c r="F114" s="736"/>
      <c r="G114" s="736"/>
      <c r="H114" s="736"/>
      <c r="I114" s="736"/>
      <c r="J114" s="736"/>
      <c r="K114" s="736"/>
      <c r="L114" s="736"/>
      <c r="M114" s="736"/>
      <c r="N114" s="736"/>
      <c r="O114" s="736"/>
      <c r="P114" s="736"/>
      <c r="Q114" s="736"/>
      <c r="R114" s="736"/>
      <c r="S114" s="736"/>
      <c r="T114" s="736"/>
      <c r="U114" s="736"/>
      <c r="V114" s="736"/>
      <c r="W114" s="736"/>
      <c r="X114" s="736"/>
      <c r="Y114" s="736"/>
      <c r="Z114" s="737"/>
      <c r="AA114" s="763">
        <v>26936</v>
      </c>
      <c r="AB114" s="764"/>
      <c r="AC114" s="764"/>
      <c r="AD114" s="764"/>
      <c r="AE114" s="765"/>
      <c r="AF114" s="766">
        <v>35920</v>
      </c>
      <c r="AG114" s="764"/>
      <c r="AH114" s="764"/>
      <c r="AI114" s="764"/>
      <c r="AJ114" s="765"/>
      <c r="AK114" s="766">
        <v>48374</v>
      </c>
      <c r="AL114" s="764"/>
      <c r="AM114" s="764"/>
      <c r="AN114" s="764"/>
      <c r="AO114" s="765"/>
      <c r="AP114" s="808">
        <v>2.6</v>
      </c>
      <c r="AQ114" s="809"/>
      <c r="AR114" s="809"/>
      <c r="AS114" s="809"/>
      <c r="AT114" s="810"/>
      <c r="AU114" s="916"/>
      <c r="AV114" s="917"/>
      <c r="AW114" s="917"/>
      <c r="AX114" s="917"/>
      <c r="AY114" s="917"/>
      <c r="AZ114" s="799" t="s">
        <v>446</v>
      </c>
      <c r="BA114" s="736"/>
      <c r="BB114" s="736"/>
      <c r="BC114" s="736"/>
      <c r="BD114" s="736"/>
      <c r="BE114" s="736"/>
      <c r="BF114" s="736"/>
      <c r="BG114" s="736"/>
      <c r="BH114" s="736"/>
      <c r="BI114" s="736"/>
      <c r="BJ114" s="736"/>
      <c r="BK114" s="736"/>
      <c r="BL114" s="736"/>
      <c r="BM114" s="736"/>
      <c r="BN114" s="736"/>
      <c r="BO114" s="736"/>
      <c r="BP114" s="737"/>
      <c r="BQ114" s="800">
        <v>325898</v>
      </c>
      <c r="BR114" s="801"/>
      <c r="BS114" s="801"/>
      <c r="BT114" s="801"/>
      <c r="BU114" s="801"/>
      <c r="BV114" s="801">
        <v>347944</v>
      </c>
      <c r="BW114" s="801"/>
      <c r="BX114" s="801"/>
      <c r="BY114" s="801"/>
      <c r="BZ114" s="801"/>
      <c r="CA114" s="801">
        <v>295854</v>
      </c>
      <c r="CB114" s="801"/>
      <c r="CC114" s="801"/>
      <c r="CD114" s="801"/>
      <c r="CE114" s="801"/>
      <c r="CF114" s="859">
        <v>15.7</v>
      </c>
      <c r="CG114" s="860"/>
      <c r="CH114" s="860"/>
      <c r="CI114" s="860"/>
      <c r="CJ114" s="860"/>
      <c r="CK114" s="911"/>
      <c r="CL114" s="805"/>
      <c r="CM114" s="799" t="s">
        <v>447</v>
      </c>
      <c r="CN114" s="736"/>
      <c r="CO114" s="736"/>
      <c r="CP114" s="736"/>
      <c r="CQ114" s="736"/>
      <c r="CR114" s="736"/>
      <c r="CS114" s="736"/>
      <c r="CT114" s="736"/>
      <c r="CU114" s="736"/>
      <c r="CV114" s="736"/>
      <c r="CW114" s="736"/>
      <c r="CX114" s="736"/>
      <c r="CY114" s="736"/>
      <c r="CZ114" s="736"/>
      <c r="DA114" s="736"/>
      <c r="DB114" s="736"/>
      <c r="DC114" s="736"/>
      <c r="DD114" s="736"/>
      <c r="DE114" s="736"/>
      <c r="DF114" s="737"/>
      <c r="DG114" s="763" t="s">
        <v>131</v>
      </c>
      <c r="DH114" s="764"/>
      <c r="DI114" s="764"/>
      <c r="DJ114" s="764"/>
      <c r="DK114" s="765"/>
      <c r="DL114" s="766" t="s">
        <v>131</v>
      </c>
      <c r="DM114" s="764"/>
      <c r="DN114" s="764"/>
      <c r="DO114" s="764"/>
      <c r="DP114" s="765"/>
      <c r="DQ114" s="766" t="s">
        <v>448</v>
      </c>
      <c r="DR114" s="764"/>
      <c r="DS114" s="764"/>
      <c r="DT114" s="764"/>
      <c r="DU114" s="765"/>
      <c r="DV114" s="808" t="s">
        <v>436</v>
      </c>
      <c r="DW114" s="809"/>
      <c r="DX114" s="809"/>
      <c r="DY114" s="809"/>
      <c r="DZ114" s="810"/>
    </row>
    <row r="115" spans="1:130" s="215" customFormat="1" ht="26.25" customHeight="1" x14ac:dyDescent="0.15">
      <c r="A115" s="898"/>
      <c r="B115" s="899"/>
      <c r="C115" s="736" t="s">
        <v>449</v>
      </c>
      <c r="D115" s="736"/>
      <c r="E115" s="736"/>
      <c r="F115" s="736"/>
      <c r="G115" s="736"/>
      <c r="H115" s="736"/>
      <c r="I115" s="736"/>
      <c r="J115" s="736"/>
      <c r="K115" s="736"/>
      <c r="L115" s="736"/>
      <c r="M115" s="736"/>
      <c r="N115" s="736"/>
      <c r="O115" s="736"/>
      <c r="P115" s="736"/>
      <c r="Q115" s="736"/>
      <c r="R115" s="736"/>
      <c r="S115" s="736"/>
      <c r="T115" s="736"/>
      <c r="U115" s="736"/>
      <c r="V115" s="736"/>
      <c r="W115" s="736"/>
      <c r="X115" s="736"/>
      <c r="Y115" s="736"/>
      <c r="Z115" s="737"/>
      <c r="AA115" s="902" t="s">
        <v>131</v>
      </c>
      <c r="AB115" s="903"/>
      <c r="AC115" s="903"/>
      <c r="AD115" s="903"/>
      <c r="AE115" s="904"/>
      <c r="AF115" s="905" t="s">
        <v>436</v>
      </c>
      <c r="AG115" s="903"/>
      <c r="AH115" s="903"/>
      <c r="AI115" s="903"/>
      <c r="AJ115" s="904"/>
      <c r="AK115" s="905">
        <v>18871</v>
      </c>
      <c r="AL115" s="903"/>
      <c r="AM115" s="903"/>
      <c r="AN115" s="903"/>
      <c r="AO115" s="904"/>
      <c r="AP115" s="906">
        <v>1</v>
      </c>
      <c r="AQ115" s="907"/>
      <c r="AR115" s="907"/>
      <c r="AS115" s="907"/>
      <c r="AT115" s="908"/>
      <c r="AU115" s="916"/>
      <c r="AV115" s="917"/>
      <c r="AW115" s="917"/>
      <c r="AX115" s="917"/>
      <c r="AY115" s="917"/>
      <c r="AZ115" s="799" t="s">
        <v>450</v>
      </c>
      <c r="BA115" s="736"/>
      <c r="BB115" s="736"/>
      <c r="BC115" s="736"/>
      <c r="BD115" s="736"/>
      <c r="BE115" s="736"/>
      <c r="BF115" s="736"/>
      <c r="BG115" s="736"/>
      <c r="BH115" s="736"/>
      <c r="BI115" s="736"/>
      <c r="BJ115" s="736"/>
      <c r="BK115" s="736"/>
      <c r="BL115" s="736"/>
      <c r="BM115" s="736"/>
      <c r="BN115" s="736"/>
      <c r="BO115" s="736"/>
      <c r="BP115" s="737"/>
      <c r="BQ115" s="800" t="s">
        <v>131</v>
      </c>
      <c r="BR115" s="801"/>
      <c r="BS115" s="801"/>
      <c r="BT115" s="801"/>
      <c r="BU115" s="801"/>
      <c r="BV115" s="801" t="s">
        <v>436</v>
      </c>
      <c r="BW115" s="801"/>
      <c r="BX115" s="801"/>
      <c r="BY115" s="801"/>
      <c r="BZ115" s="801"/>
      <c r="CA115" s="801" t="s">
        <v>440</v>
      </c>
      <c r="CB115" s="801"/>
      <c r="CC115" s="801"/>
      <c r="CD115" s="801"/>
      <c r="CE115" s="801"/>
      <c r="CF115" s="859" t="s">
        <v>436</v>
      </c>
      <c r="CG115" s="860"/>
      <c r="CH115" s="860"/>
      <c r="CI115" s="860"/>
      <c r="CJ115" s="860"/>
      <c r="CK115" s="911"/>
      <c r="CL115" s="805"/>
      <c r="CM115" s="799" t="s">
        <v>451</v>
      </c>
      <c r="CN115" s="736"/>
      <c r="CO115" s="736"/>
      <c r="CP115" s="736"/>
      <c r="CQ115" s="736"/>
      <c r="CR115" s="736"/>
      <c r="CS115" s="736"/>
      <c r="CT115" s="736"/>
      <c r="CU115" s="736"/>
      <c r="CV115" s="736"/>
      <c r="CW115" s="736"/>
      <c r="CX115" s="736"/>
      <c r="CY115" s="736"/>
      <c r="CZ115" s="736"/>
      <c r="DA115" s="736"/>
      <c r="DB115" s="736"/>
      <c r="DC115" s="736"/>
      <c r="DD115" s="736"/>
      <c r="DE115" s="736"/>
      <c r="DF115" s="737"/>
      <c r="DG115" s="763" t="s">
        <v>448</v>
      </c>
      <c r="DH115" s="764"/>
      <c r="DI115" s="764"/>
      <c r="DJ115" s="764"/>
      <c r="DK115" s="765"/>
      <c r="DL115" s="766" t="s">
        <v>436</v>
      </c>
      <c r="DM115" s="764"/>
      <c r="DN115" s="764"/>
      <c r="DO115" s="764"/>
      <c r="DP115" s="765"/>
      <c r="DQ115" s="766" t="s">
        <v>440</v>
      </c>
      <c r="DR115" s="764"/>
      <c r="DS115" s="764"/>
      <c r="DT115" s="764"/>
      <c r="DU115" s="765"/>
      <c r="DV115" s="808" t="s">
        <v>436</v>
      </c>
      <c r="DW115" s="809"/>
      <c r="DX115" s="809"/>
      <c r="DY115" s="809"/>
      <c r="DZ115" s="810"/>
    </row>
    <row r="116" spans="1:130" s="215" customFormat="1" ht="26.25" customHeight="1" x14ac:dyDescent="0.15">
      <c r="A116" s="900"/>
      <c r="B116" s="901"/>
      <c r="C116" s="823" t="s">
        <v>452</v>
      </c>
      <c r="D116" s="823"/>
      <c r="E116" s="823"/>
      <c r="F116" s="823"/>
      <c r="G116" s="823"/>
      <c r="H116" s="823"/>
      <c r="I116" s="823"/>
      <c r="J116" s="823"/>
      <c r="K116" s="823"/>
      <c r="L116" s="823"/>
      <c r="M116" s="823"/>
      <c r="N116" s="823"/>
      <c r="O116" s="823"/>
      <c r="P116" s="823"/>
      <c r="Q116" s="823"/>
      <c r="R116" s="823"/>
      <c r="S116" s="823"/>
      <c r="T116" s="823"/>
      <c r="U116" s="823"/>
      <c r="V116" s="823"/>
      <c r="W116" s="823"/>
      <c r="X116" s="823"/>
      <c r="Y116" s="823"/>
      <c r="Z116" s="824"/>
      <c r="AA116" s="763">
        <v>3</v>
      </c>
      <c r="AB116" s="764"/>
      <c r="AC116" s="764"/>
      <c r="AD116" s="764"/>
      <c r="AE116" s="765"/>
      <c r="AF116" s="766">
        <v>49</v>
      </c>
      <c r="AG116" s="764"/>
      <c r="AH116" s="764"/>
      <c r="AI116" s="764"/>
      <c r="AJ116" s="765"/>
      <c r="AK116" s="766" t="s">
        <v>131</v>
      </c>
      <c r="AL116" s="764"/>
      <c r="AM116" s="764"/>
      <c r="AN116" s="764"/>
      <c r="AO116" s="765"/>
      <c r="AP116" s="808" t="s">
        <v>436</v>
      </c>
      <c r="AQ116" s="809"/>
      <c r="AR116" s="809"/>
      <c r="AS116" s="809"/>
      <c r="AT116" s="810"/>
      <c r="AU116" s="916"/>
      <c r="AV116" s="917"/>
      <c r="AW116" s="917"/>
      <c r="AX116" s="917"/>
      <c r="AY116" s="917"/>
      <c r="AZ116" s="893" t="s">
        <v>453</v>
      </c>
      <c r="BA116" s="894"/>
      <c r="BB116" s="894"/>
      <c r="BC116" s="894"/>
      <c r="BD116" s="894"/>
      <c r="BE116" s="894"/>
      <c r="BF116" s="894"/>
      <c r="BG116" s="894"/>
      <c r="BH116" s="894"/>
      <c r="BI116" s="894"/>
      <c r="BJ116" s="894"/>
      <c r="BK116" s="894"/>
      <c r="BL116" s="894"/>
      <c r="BM116" s="894"/>
      <c r="BN116" s="894"/>
      <c r="BO116" s="894"/>
      <c r="BP116" s="895"/>
      <c r="BQ116" s="800" t="s">
        <v>131</v>
      </c>
      <c r="BR116" s="801"/>
      <c r="BS116" s="801"/>
      <c r="BT116" s="801"/>
      <c r="BU116" s="801"/>
      <c r="BV116" s="801" t="s">
        <v>448</v>
      </c>
      <c r="BW116" s="801"/>
      <c r="BX116" s="801"/>
      <c r="BY116" s="801"/>
      <c r="BZ116" s="801"/>
      <c r="CA116" s="801" t="s">
        <v>448</v>
      </c>
      <c r="CB116" s="801"/>
      <c r="CC116" s="801"/>
      <c r="CD116" s="801"/>
      <c r="CE116" s="801"/>
      <c r="CF116" s="859" t="s">
        <v>436</v>
      </c>
      <c r="CG116" s="860"/>
      <c r="CH116" s="860"/>
      <c r="CI116" s="860"/>
      <c r="CJ116" s="860"/>
      <c r="CK116" s="911"/>
      <c r="CL116" s="805"/>
      <c r="CM116" s="799" t="s">
        <v>454</v>
      </c>
      <c r="CN116" s="736"/>
      <c r="CO116" s="736"/>
      <c r="CP116" s="736"/>
      <c r="CQ116" s="736"/>
      <c r="CR116" s="736"/>
      <c r="CS116" s="736"/>
      <c r="CT116" s="736"/>
      <c r="CU116" s="736"/>
      <c r="CV116" s="736"/>
      <c r="CW116" s="736"/>
      <c r="CX116" s="736"/>
      <c r="CY116" s="736"/>
      <c r="CZ116" s="736"/>
      <c r="DA116" s="736"/>
      <c r="DB116" s="736"/>
      <c r="DC116" s="736"/>
      <c r="DD116" s="736"/>
      <c r="DE116" s="736"/>
      <c r="DF116" s="737"/>
      <c r="DG116" s="763" t="s">
        <v>436</v>
      </c>
      <c r="DH116" s="764"/>
      <c r="DI116" s="764"/>
      <c r="DJ116" s="764"/>
      <c r="DK116" s="765"/>
      <c r="DL116" s="766" t="s">
        <v>436</v>
      </c>
      <c r="DM116" s="764"/>
      <c r="DN116" s="764"/>
      <c r="DO116" s="764"/>
      <c r="DP116" s="765"/>
      <c r="DQ116" s="766" t="s">
        <v>436</v>
      </c>
      <c r="DR116" s="764"/>
      <c r="DS116" s="764"/>
      <c r="DT116" s="764"/>
      <c r="DU116" s="765"/>
      <c r="DV116" s="808" t="s">
        <v>440</v>
      </c>
      <c r="DW116" s="809"/>
      <c r="DX116" s="809"/>
      <c r="DY116" s="809"/>
      <c r="DZ116" s="810"/>
    </row>
    <row r="117" spans="1:130" s="215" customFormat="1" ht="26.25" customHeight="1" x14ac:dyDescent="0.15">
      <c r="A117" s="87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861" t="s">
        <v>455</v>
      </c>
      <c r="Z117" s="881"/>
      <c r="AA117" s="886">
        <v>280091</v>
      </c>
      <c r="AB117" s="887"/>
      <c r="AC117" s="887"/>
      <c r="AD117" s="887"/>
      <c r="AE117" s="888"/>
      <c r="AF117" s="889">
        <v>278872</v>
      </c>
      <c r="AG117" s="887"/>
      <c r="AH117" s="887"/>
      <c r="AI117" s="887"/>
      <c r="AJ117" s="888"/>
      <c r="AK117" s="889">
        <v>290539</v>
      </c>
      <c r="AL117" s="887"/>
      <c r="AM117" s="887"/>
      <c r="AN117" s="887"/>
      <c r="AO117" s="888"/>
      <c r="AP117" s="890"/>
      <c r="AQ117" s="891"/>
      <c r="AR117" s="891"/>
      <c r="AS117" s="891"/>
      <c r="AT117" s="892"/>
      <c r="AU117" s="916"/>
      <c r="AV117" s="917"/>
      <c r="AW117" s="917"/>
      <c r="AX117" s="917"/>
      <c r="AY117" s="917"/>
      <c r="AZ117" s="847" t="s">
        <v>456</v>
      </c>
      <c r="BA117" s="848"/>
      <c r="BB117" s="848"/>
      <c r="BC117" s="848"/>
      <c r="BD117" s="848"/>
      <c r="BE117" s="848"/>
      <c r="BF117" s="848"/>
      <c r="BG117" s="848"/>
      <c r="BH117" s="848"/>
      <c r="BI117" s="848"/>
      <c r="BJ117" s="848"/>
      <c r="BK117" s="848"/>
      <c r="BL117" s="848"/>
      <c r="BM117" s="848"/>
      <c r="BN117" s="848"/>
      <c r="BO117" s="848"/>
      <c r="BP117" s="849"/>
      <c r="BQ117" s="800" t="s">
        <v>131</v>
      </c>
      <c r="BR117" s="801"/>
      <c r="BS117" s="801"/>
      <c r="BT117" s="801"/>
      <c r="BU117" s="801"/>
      <c r="BV117" s="801" t="s">
        <v>131</v>
      </c>
      <c r="BW117" s="801"/>
      <c r="BX117" s="801"/>
      <c r="BY117" s="801"/>
      <c r="BZ117" s="801"/>
      <c r="CA117" s="801" t="s">
        <v>131</v>
      </c>
      <c r="CB117" s="801"/>
      <c r="CC117" s="801"/>
      <c r="CD117" s="801"/>
      <c r="CE117" s="801"/>
      <c r="CF117" s="859" t="s">
        <v>131</v>
      </c>
      <c r="CG117" s="860"/>
      <c r="CH117" s="860"/>
      <c r="CI117" s="860"/>
      <c r="CJ117" s="860"/>
      <c r="CK117" s="911"/>
      <c r="CL117" s="805"/>
      <c r="CM117" s="799" t="s">
        <v>457</v>
      </c>
      <c r="CN117" s="736"/>
      <c r="CO117" s="736"/>
      <c r="CP117" s="736"/>
      <c r="CQ117" s="736"/>
      <c r="CR117" s="736"/>
      <c r="CS117" s="736"/>
      <c r="CT117" s="736"/>
      <c r="CU117" s="736"/>
      <c r="CV117" s="736"/>
      <c r="CW117" s="736"/>
      <c r="CX117" s="736"/>
      <c r="CY117" s="736"/>
      <c r="CZ117" s="736"/>
      <c r="DA117" s="736"/>
      <c r="DB117" s="736"/>
      <c r="DC117" s="736"/>
      <c r="DD117" s="736"/>
      <c r="DE117" s="736"/>
      <c r="DF117" s="737"/>
      <c r="DG117" s="763" t="s">
        <v>448</v>
      </c>
      <c r="DH117" s="764"/>
      <c r="DI117" s="764"/>
      <c r="DJ117" s="764"/>
      <c r="DK117" s="765"/>
      <c r="DL117" s="766" t="s">
        <v>131</v>
      </c>
      <c r="DM117" s="764"/>
      <c r="DN117" s="764"/>
      <c r="DO117" s="764"/>
      <c r="DP117" s="765"/>
      <c r="DQ117" s="766" t="s">
        <v>131</v>
      </c>
      <c r="DR117" s="764"/>
      <c r="DS117" s="764"/>
      <c r="DT117" s="764"/>
      <c r="DU117" s="765"/>
      <c r="DV117" s="808" t="s">
        <v>448</v>
      </c>
      <c r="DW117" s="809"/>
      <c r="DX117" s="809"/>
      <c r="DY117" s="809"/>
      <c r="DZ117" s="810"/>
    </row>
    <row r="118" spans="1:130" s="215" customFormat="1" ht="26.25" customHeight="1" x14ac:dyDescent="0.15">
      <c r="A118" s="879" t="s">
        <v>428</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82" t="s">
        <v>425</v>
      </c>
      <c r="AB118" s="880"/>
      <c r="AC118" s="880"/>
      <c r="AD118" s="880"/>
      <c r="AE118" s="881"/>
      <c r="AF118" s="882" t="s">
        <v>426</v>
      </c>
      <c r="AG118" s="880"/>
      <c r="AH118" s="880"/>
      <c r="AI118" s="880"/>
      <c r="AJ118" s="881"/>
      <c r="AK118" s="882" t="s">
        <v>307</v>
      </c>
      <c r="AL118" s="880"/>
      <c r="AM118" s="880"/>
      <c r="AN118" s="880"/>
      <c r="AO118" s="881"/>
      <c r="AP118" s="883" t="s">
        <v>427</v>
      </c>
      <c r="AQ118" s="884"/>
      <c r="AR118" s="884"/>
      <c r="AS118" s="884"/>
      <c r="AT118" s="885"/>
      <c r="AU118" s="916"/>
      <c r="AV118" s="917"/>
      <c r="AW118" s="917"/>
      <c r="AX118" s="917"/>
      <c r="AY118" s="917"/>
      <c r="AZ118" s="822" t="s">
        <v>458</v>
      </c>
      <c r="BA118" s="823"/>
      <c r="BB118" s="823"/>
      <c r="BC118" s="823"/>
      <c r="BD118" s="823"/>
      <c r="BE118" s="823"/>
      <c r="BF118" s="823"/>
      <c r="BG118" s="823"/>
      <c r="BH118" s="823"/>
      <c r="BI118" s="823"/>
      <c r="BJ118" s="823"/>
      <c r="BK118" s="823"/>
      <c r="BL118" s="823"/>
      <c r="BM118" s="823"/>
      <c r="BN118" s="823"/>
      <c r="BO118" s="823"/>
      <c r="BP118" s="824"/>
      <c r="BQ118" s="863" t="s">
        <v>131</v>
      </c>
      <c r="BR118" s="829"/>
      <c r="BS118" s="829"/>
      <c r="BT118" s="829"/>
      <c r="BU118" s="829"/>
      <c r="BV118" s="829" t="s">
        <v>131</v>
      </c>
      <c r="BW118" s="829"/>
      <c r="BX118" s="829"/>
      <c r="BY118" s="829"/>
      <c r="BZ118" s="829"/>
      <c r="CA118" s="829" t="s">
        <v>131</v>
      </c>
      <c r="CB118" s="829"/>
      <c r="CC118" s="829"/>
      <c r="CD118" s="829"/>
      <c r="CE118" s="829"/>
      <c r="CF118" s="859" t="s">
        <v>459</v>
      </c>
      <c r="CG118" s="860"/>
      <c r="CH118" s="860"/>
      <c r="CI118" s="860"/>
      <c r="CJ118" s="860"/>
      <c r="CK118" s="911"/>
      <c r="CL118" s="805"/>
      <c r="CM118" s="799" t="s">
        <v>460</v>
      </c>
      <c r="CN118" s="736"/>
      <c r="CO118" s="736"/>
      <c r="CP118" s="736"/>
      <c r="CQ118" s="736"/>
      <c r="CR118" s="736"/>
      <c r="CS118" s="736"/>
      <c r="CT118" s="736"/>
      <c r="CU118" s="736"/>
      <c r="CV118" s="736"/>
      <c r="CW118" s="736"/>
      <c r="CX118" s="736"/>
      <c r="CY118" s="736"/>
      <c r="CZ118" s="736"/>
      <c r="DA118" s="736"/>
      <c r="DB118" s="736"/>
      <c r="DC118" s="736"/>
      <c r="DD118" s="736"/>
      <c r="DE118" s="736"/>
      <c r="DF118" s="737"/>
      <c r="DG118" s="763" t="s">
        <v>459</v>
      </c>
      <c r="DH118" s="764"/>
      <c r="DI118" s="764"/>
      <c r="DJ118" s="764"/>
      <c r="DK118" s="765"/>
      <c r="DL118" s="766" t="s">
        <v>131</v>
      </c>
      <c r="DM118" s="764"/>
      <c r="DN118" s="764"/>
      <c r="DO118" s="764"/>
      <c r="DP118" s="765"/>
      <c r="DQ118" s="766" t="s">
        <v>131</v>
      </c>
      <c r="DR118" s="764"/>
      <c r="DS118" s="764"/>
      <c r="DT118" s="764"/>
      <c r="DU118" s="765"/>
      <c r="DV118" s="808" t="s">
        <v>131</v>
      </c>
      <c r="DW118" s="809"/>
      <c r="DX118" s="809"/>
      <c r="DY118" s="809"/>
      <c r="DZ118" s="810"/>
    </row>
    <row r="119" spans="1:130" s="215" customFormat="1" ht="26.25" customHeight="1" x14ac:dyDescent="0.15">
      <c r="A119" s="802" t="s">
        <v>431</v>
      </c>
      <c r="B119" s="803"/>
      <c r="C119" s="844" t="s">
        <v>432</v>
      </c>
      <c r="D119" s="792"/>
      <c r="E119" s="792"/>
      <c r="F119" s="792"/>
      <c r="G119" s="792"/>
      <c r="H119" s="792"/>
      <c r="I119" s="792"/>
      <c r="J119" s="792"/>
      <c r="K119" s="792"/>
      <c r="L119" s="792"/>
      <c r="M119" s="792"/>
      <c r="N119" s="792"/>
      <c r="O119" s="792"/>
      <c r="P119" s="792"/>
      <c r="Q119" s="792"/>
      <c r="R119" s="792"/>
      <c r="S119" s="792"/>
      <c r="T119" s="792"/>
      <c r="U119" s="792"/>
      <c r="V119" s="792"/>
      <c r="W119" s="792"/>
      <c r="X119" s="792"/>
      <c r="Y119" s="792"/>
      <c r="Z119" s="793"/>
      <c r="AA119" s="872" t="s">
        <v>131</v>
      </c>
      <c r="AB119" s="873"/>
      <c r="AC119" s="873"/>
      <c r="AD119" s="873"/>
      <c r="AE119" s="874"/>
      <c r="AF119" s="875" t="s">
        <v>448</v>
      </c>
      <c r="AG119" s="873"/>
      <c r="AH119" s="873"/>
      <c r="AI119" s="873"/>
      <c r="AJ119" s="874"/>
      <c r="AK119" s="875" t="s">
        <v>131</v>
      </c>
      <c r="AL119" s="873"/>
      <c r="AM119" s="873"/>
      <c r="AN119" s="873"/>
      <c r="AO119" s="874"/>
      <c r="AP119" s="876" t="s">
        <v>131</v>
      </c>
      <c r="AQ119" s="877"/>
      <c r="AR119" s="877"/>
      <c r="AS119" s="877"/>
      <c r="AT119" s="878"/>
      <c r="AU119" s="918"/>
      <c r="AV119" s="919"/>
      <c r="AW119" s="919"/>
      <c r="AX119" s="919"/>
      <c r="AY119" s="919"/>
      <c r="AZ119" s="236" t="s">
        <v>188</v>
      </c>
      <c r="BA119" s="236"/>
      <c r="BB119" s="236"/>
      <c r="BC119" s="236"/>
      <c r="BD119" s="236"/>
      <c r="BE119" s="236"/>
      <c r="BF119" s="236"/>
      <c r="BG119" s="236"/>
      <c r="BH119" s="236"/>
      <c r="BI119" s="236"/>
      <c r="BJ119" s="236"/>
      <c r="BK119" s="236"/>
      <c r="BL119" s="236"/>
      <c r="BM119" s="236"/>
      <c r="BN119" s="236"/>
      <c r="BO119" s="861" t="s">
        <v>461</v>
      </c>
      <c r="BP119" s="862"/>
      <c r="BQ119" s="863">
        <v>2769055</v>
      </c>
      <c r="BR119" s="829"/>
      <c r="BS119" s="829"/>
      <c r="BT119" s="829"/>
      <c r="BU119" s="829"/>
      <c r="BV119" s="829">
        <v>3979550</v>
      </c>
      <c r="BW119" s="829"/>
      <c r="BX119" s="829"/>
      <c r="BY119" s="829"/>
      <c r="BZ119" s="829"/>
      <c r="CA119" s="829">
        <v>3939880</v>
      </c>
      <c r="CB119" s="829"/>
      <c r="CC119" s="829"/>
      <c r="CD119" s="829"/>
      <c r="CE119" s="829"/>
      <c r="CF119" s="732"/>
      <c r="CG119" s="733"/>
      <c r="CH119" s="733"/>
      <c r="CI119" s="733"/>
      <c r="CJ119" s="818"/>
      <c r="CK119" s="912"/>
      <c r="CL119" s="807"/>
      <c r="CM119" s="822" t="s">
        <v>462</v>
      </c>
      <c r="CN119" s="823"/>
      <c r="CO119" s="823"/>
      <c r="CP119" s="823"/>
      <c r="CQ119" s="823"/>
      <c r="CR119" s="823"/>
      <c r="CS119" s="823"/>
      <c r="CT119" s="823"/>
      <c r="CU119" s="823"/>
      <c r="CV119" s="823"/>
      <c r="CW119" s="823"/>
      <c r="CX119" s="823"/>
      <c r="CY119" s="823"/>
      <c r="CZ119" s="823"/>
      <c r="DA119" s="823"/>
      <c r="DB119" s="823"/>
      <c r="DC119" s="823"/>
      <c r="DD119" s="823"/>
      <c r="DE119" s="823"/>
      <c r="DF119" s="824"/>
      <c r="DG119" s="747">
        <v>32974</v>
      </c>
      <c r="DH119" s="748"/>
      <c r="DI119" s="748"/>
      <c r="DJ119" s="748"/>
      <c r="DK119" s="749"/>
      <c r="DL119" s="750">
        <v>56110</v>
      </c>
      <c r="DM119" s="748"/>
      <c r="DN119" s="748"/>
      <c r="DO119" s="748"/>
      <c r="DP119" s="749"/>
      <c r="DQ119" s="750">
        <v>42075</v>
      </c>
      <c r="DR119" s="748"/>
      <c r="DS119" s="748"/>
      <c r="DT119" s="748"/>
      <c r="DU119" s="749"/>
      <c r="DV119" s="832">
        <v>2.2000000000000002</v>
      </c>
      <c r="DW119" s="833"/>
      <c r="DX119" s="833"/>
      <c r="DY119" s="833"/>
      <c r="DZ119" s="834"/>
    </row>
    <row r="120" spans="1:130" s="215" customFormat="1" ht="26.25" customHeight="1" x14ac:dyDescent="0.15">
      <c r="A120" s="804"/>
      <c r="B120" s="805"/>
      <c r="C120" s="799" t="s">
        <v>435</v>
      </c>
      <c r="D120" s="736"/>
      <c r="E120" s="736"/>
      <c r="F120" s="736"/>
      <c r="G120" s="736"/>
      <c r="H120" s="736"/>
      <c r="I120" s="736"/>
      <c r="J120" s="736"/>
      <c r="K120" s="736"/>
      <c r="L120" s="736"/>
      <c r="M120" s="736"/>
      <c r="N120" s="736"/>
      <c r="O120" s="736"/>
      <c r="P120" s="736"/>
      <c r="Q120" s="736"/>
      <c r="R120" s="736"/>
      <c r="S120" s="736"/>
      <c r="T120" s="736"/>
      <c r="U120" s="736"/>
      <c r="V120" s="736"/>
      <c r="W120" s="736"/>
      <c r="X120" s="736"/>
      <c r="Y120" s="736"/>
      <c r="Z120" s="737"/>
      <c r="AA120" s="763" t="s">
        <v>448</v>
      </c>
      <c r="AB120" s="764"/>
      <c r="AC120" s="764"/>
      <c r="AD120" s="764"/>
      <c r="AE120" s="765"/>
      <c r="AF120" s="766" t="s">
        <v>131</v>
      </c>
      <c r="AG120" s="764"/>
      <c r="AH120" s="764"/>
      <c r="AI120" s="764"/>
      <c r="AJ120" s="765"/>
      <c r="AK120" s="766" t="s">
        <v>131</v>
      </c>
      <c r="AL120" s="764"/>
      <c r="AM120" s="764"/>
      <c r="AN120" s="764"/>
      <c r="AO120" s="765"/>
      <c r="AP120" s="808" t="s">
        <v>463</v>
      </c>
      <c r="AQ120" s="809"/>
      <c r="AR120" s="809"/>
      <c r="AS120" s="809"/>
      <c r="AT120" s="810"/>
      <c r="AU120" s="864" t="s">
        <v>464</v>
      </c>
      <c r="AV120" s="865"/>
      <c r="AW120" s="865"/>
      <c r="AX120" s="865"/>
      <c r="AY120" s="866"/>
      <c r="AZ120" s="844" t="s">
        <v>465</v>
      </c>
      <c r="BA120" s="792"/>
      <c r="BB120" s="792"/>
      <c r="BC120" s="792"/>
      <c r="BD120" s="792"/>
      <c r="BE120" s="792"/>
      <c r="BF120" s="792"/>
      <c r="BG120" s="792"/>
      <c r="BH120" s="792"/>
      <c r="BI120" s="792"/>
      <c r="BJ120" s="792"/>
      <c r="BK120" s="792"/>
      <c r="BL120" s="792"/>
      <c r="BM120" s="792"/>
      <c r="BN120" s="792"/>
      <c r="BO120" s="792"/>
      <c r="BP120" s="793"/>
      <c r="BQ120" s="845">
        <v>2111592</v>
      </c>
      <c r="BR120" s="826"/>
      <c r="BS120" s="826"/>
      <c r="BT120" s="826"/>
      <c r="BU120" s="826"/>
      <c r="BV120" s="826">
        <v>1883237</v>
      </c>
      <c r="BW120" s="826"/>
      <c r="BX120" s="826"/>
      <c r="BY120" s="826"/>
      <c r="BZ120" s="826"/>
      <c r="CA120" s="826">
        <v>2111758</v>
      </c>
      <c r="CB120" s="826"/>
      <c r="CC120" s="826"/>
      <c r="CD120" s="826"/>
      <c r="CE120" s="826"/>
      <c r="CF120" s="850">
        <v>112</v>
      </c>
      <c r="CG120" s="851"/>
      <c r="CH120" s="851"/>
      <c r="CI120" s="851"/>
      <c r="CJ120" s="851"/>
      <c r="CK120" s="852" t="s">
        <v>466</v>
      </c>
      <c r="CL120" s="836"/>
      <c r="CM120" s="836"/>
      <c r="CN120" s="836"/>
      <c r="CO120" s="837"/>
      <c r="CP120" s="856" t="s">
        <v>467</v>
      </c>
      <c r="CQ120" s="857"/>
      <c r="CR120" s="857"/>
      <c r="CS120" s="857"/>
      <c r="CT120" s="857"/>
      <c r="CU120" s="857"/>
      <c r="CV120" s="857"/>
      <c r="CW120" s="857"/>
      <c r="CX120" s="857"/>
      <c r="CY120" s="857"/>
      <c r="CZ120" s="857"/>
      <c r="DA120" s="857"/>
      <c r="DB120" s="857"/>
      <c r="DC120" s="857"/>
      <c r="DD120" s="857"/>
      <c r="DE120" s="857"/>
      <c r="DF120" s="858"/>
      <c r="DG120" s="845" t="s">
        <v>131</v>
      </c>
      <c r="DH120" s="826"/>
      <c r="DI120" s="826"/>
      <c r="DJ120" s="826"/>
      <c r="DK120" s="826"/>
      <c r="DL120" s="826" t="s">
        <v>131</v>
      </c>
      <c r="DM120" s="826"/>
      <c r="DN120" s="826"/>
      <c r="DO120" s="826"/>
      <c r="DP120" s="826"/>
      <c r="DQ120" s="826" t="s">
        <v>448</v>
      </c>
      <c r="DR120" s="826"/>
      <c r="DS120" s="826"/>
      <c r="DT120" s="826"/>
      <c r="DU120" s="826"/>
      <c r="DV120" s="827" t="s">
        <v>131</v>
      </c>
      <c r="DW120" s="827"/>
      <c r="DX120" s="827"/>
      <c r="DY120" s="827"/>
      <c r="DZ120" s="828"/>
    </row>
    <row r="121" spans="1:130" s="215" customFormat="1" ht="26.25" customHeight="1" x14ac:dyDescent="0.15">
      <c r="A121" s="804"/>
      <c r="B121" s="805"/>
      <c r="C121" s="847" t="s">
        <v>468</v>
      </c>
      <c r="D121" s="848"/>
      <c r="E121" s="848"/>
      <c r="F121" s="848"/>
      <c r="G121" s="848"/>
      <c r="H121" s="848"/>
      <c r="I121" s="848"/>
      <c r="J121" s="848"/>
      <c r="K121" s="848"/>
      <c r="L121" s="848"/>
      <c r="M121" s="848"/>
      <c r="N121" s="848"/>
      <c r="O121" s="848"/>
      <c r="P121" s="848"/>
      <c r="Q121" s="848"/>
      <c r="R121" s="848"/>
      <c r="S121" s="848"/>
      <c r="T121" s="848"/>
      <c r="U121" s="848"/>
      <c r="V121" s="848"/>
      <c r="W121" s="848"/>
      <c r="X121" s="848"/>
      <c r="Y121" s="848"/>
      <c r="Z121" s="849"/>
      <c r="AA121" s="763" t="s">
        <v>131</v>
      </c>
      <c r="AB121" s="764"/>
      <c r="AC121" s="764"/>
      <c r="AD121" s="764"/>
      <c r="AE121" s="765"/>
      <c r="AF121" s="766" t="s">
        <v>448</v>
      </c>
      <c r="AG121" s="764"/>
      <c r="AH121" s="764"/>
      <c r="AI121" s="764"/>
      <c r="AJ121" s="765"/>
      <c r="AK121" s="766" t="s">
        <v>448</v>
      </c>
      <c r="AL121" s="764"/>
      <c r="AM121" s="764"/>
      <c r="AN121" s="764"/>
      <c r="AO121" s="765"/>
      <c r="AP121" s="808" t="s">
        <v>448</v>
      </c>
      <c r="AQ121" s="809"/>
      <c r="AR121" s="809"/>
      <c r="AS121" s="809"/>
      <c r="AT121" s="810"/>
      <c r="AU121" s="867"/>
      <c r="AV121" s="868"/>
      <c r="AW121" s="868"/>
      <c r="AX121" s="868"/>
      <c r="AY121" s="869"/>
      <c r="AZ121" s="799" t="s">
        <v>469</v>
      </c>
      <c r="BA121" s="736"/>
      <c r="BB121" s="736"/>
      <c r="BC121" s="736"/>
      <c r="BD121" s="736"/>
      <c r="BE121" s="736"/>
      <c r="BF121" s="736"/>
      <c r="BG121" s="736"/>
      <c r="BH121" s="736"/>
      <c r="BI121" s="736"/>
      <c r="BJ121" s="736"/>
      <c r="BK121" s="736"/>
      <c r="BL121" s="736"/>
      <c r="BM121" s="736"/>
      <c r="BN121" s="736"/>
      <c r="BO121" s="736"/>
      <c r="BP121" s="737"/>
      <c r="BQ121" s="800">
        <v>665697</v>
      </c>
      <c r="BR121" s="801"/>
      <c r="BS121" s="801"/>
      <c r="BT121" s="801"/>
      <c r="BU121" s="801"/>
      <c r="BV121" s="801">
        <v>597671</v>
      </c>
      <c r="BW121" s="801"/>
      <c r="BX121" s="801"/>
      <c r="BY121" s="801"/>
      <c r="BZ121" s="801"/>
      <c r="CA121" s="801">
        <v>554756</v>
      </c>
      <c r="CB121" s="801"/>
      <c r="CC121" s="801"/>
      <c r="CD121" s="801"/>
      <c r="CE121" s="801"/>
      <c r="CF121" s="859">
        <v>29.4</v>
      </c>
      <c r="CG121" s="860"/>
      <c r="CH121" s="860"/>
      <c r="CI121" s="860"/>
      <c r="CJ121" s="860"/>
      <c r="CK121" s="853"/>
      <c r="CL121" s="839"/>
      <c r="CM121" s="839"/>
      <c r="CN121" s="839"/>
      <c r="CO121" s="840"/>
      <c r="CP121" s="819" t="s">
        <v>470</v>
      </c>
      <c r="CQ121" s="820"/>
      <c r="CR121" s="820"/>
      <c r="CS121" s="820"/>
      <c r="CT121" s="820"/>
      <c r="CU121" s="820"/>
      <c r="CV121" s="820"/>
      <c r="CW121" s="820"/>
      <c r="CX121" s="820"/>
      <c r="CY121" s="820"/>
      <c r="CZ121" s="820"/>
      <c r="DA121" s="820"/>
      <c r="DB121" s="820"/>
      <c r="DC121" s="820"/>
      <c r="DD121" s="820"/>
      <c r="DE121" s="820"/>
      <c r="DF121" s="821"/>
      <c r="DG121" s="800" t="s">
        <v>131</v>
      </c>
      <c r="DH121" s="801"/>
      <c r="DI121" s="801"/>
      <c r="DJ121" s="801"/>
      <c r="DK121" s="801"/>
      <c r="DL121" s="801" t="s">
        <v>131</v>
      </c>
      <c r="DM121" s="801"/>
      <c r="DN121" s="801"/>
      <c r="DO121" s="801"/>
      <c r="DP121" s="801"/>
      <c r="DQ121" s="801" t="s">
        <v>131</v>
      </c>
      <c r="DR121" s="801"/>
      <c r="DS121" s="801"/>
      <c r="DT121" s="801"/>
      <c r="DU121" s="801"/>
      <c r="DV121" s="778" t="s">
        <v>131</v>
      </c>
      <c r="DW121" s="778"/>
      <c r="DX121" s="778"/>
      <c r="DY121" s="778"/>
      <c r="DZ121" s="779"/>
    </row>
    <row r="122" spans="1:130" s="215" customFormat="1" ht="26.25" customHeight="1" x14ac:dyDescent="0.15">
      <c r="A122" s="804"/>
      <c r="B122" s="805"/>
      <c r="C122" s="799" t="s">
        <v>447</v>
      </c>
      <c r="D122" s="736"/>
      <c r="E122" s="736"/>
      <c r="F122" s="736"/>
      <c r="G122" s="736"/>
      <c r="H122" s="736"/>
      <c r="I122" s="736"/>
      <c r="J122" s="736"/>
      <c r="K122" s="736"/>
      <c r="L122" s="736"/>
      <c r="M122" s="736"/>
      <c r="N122" s="736"/>
      <c r="O122" s="736"/>
      <c r="P122" s="736"/>
      <c r="Q122" s="736"/>
      <c r="R122" s="736"/>
      <c r="S122" s="736"/>
      <c r="T122" s="736"/>
      <c r="U122" s="736"/>
      <c r="V122" s="736"/>
      <c r="W122" s="736"/>
      <c r="X122" s="736"/>
      <c r="Y122" s="736"/>
      <c r="Z122" s="737"/>
      <c r="AA122" s="763" t="s">
        <v>131</v>
      </c>
      <c r="AB122" s="764"/>
      <c r="AC122" s="764"/>
      <c r="AD122" s="764"/>
      <c r="AE122" s="765"/>
      <c r="AF122" s="766" t="s">
        <v>448</v>
      </c>
      <c r="AG122" s="764"/>
      <c r="AH122" s="764"/>
      <c r="AI122" s="764"/>
      <c r="AJ122" s="765"/>
      <c r="AK122" s="766" t="s">
        <v>131</v>
      </c>
      <c r="AL122" s="764"/>
      <c r="AM122" s="764"/>
      <c r="AN122" s="764"/>
      <c r="AO122" s="765"/>
      <c r="AP122" s="808" t="s">
        <v>131</v>
      </c>
      <c r="AQ122" s="809"/>
      <c r="AR122" s="809"/>
      <c r="AS122" s="809"/>
      <c r="AT122" s="810"/>
      <c r="AU122" s="867"/>
      <c r="AV122" s="868"/>
      <c r="AW122" s="868"/>
      <c r="AX122" s="868"/>
      <c r="AY122" s="869"/>
      <c r="AZ122" s="822" t="s">
        <v>471</v>
      </c>
      <c r="BA122" s="823"/>
      <c r="BB122" s="823"/>
      <c r="BC122" s="823"/>
      <c r="BD122" s="823"/>
      <c r="BE122" s="823"/>
      <c r="BF122" s="823"/>
      <c r="BG122" s="823"/>
      <c r="BH122" s="823"/>
      <c r="BI122" s="823"/>
      <c r="BJ122" s="823"/>
      <c r="BK122" s="823"/>
      <c r="BL122" s="823"/>
      <c r="BM122" s="823"/>
      <c r="BN122" s="823"/>
      <c r="BO122" s="823"/>
      <c r="BP122" s="824"/>
      <c r="BQ122" s="863">
        <v>1850939</v>
      </c>
      <c r="BR122" s="829"/>
      <c r="BS122" s="829"/>
      <c r="BT122" s="829"/>
      <c r="BU122" s="829"/>
      <c r="BV122" s="829">
        <v>2645617</v>
      </c>
      <c r="BW122" s="829"/>
      <c r="BX122" s="829"/>
      <c r="BY122" s="829"/>
      <c r="BZ122" s="829"/>
      <c r="CA122" s="829">
        <v>2631158</v>
      </c>
      <c r="CB122" s="829"/>
      <c r="CC122" s="829"/>
      <c r="CD122" s="829"/>
      <c r="CE122" s="829"/>
      <c r="CF122" s="830">
        <v>139.6</v>
      </c>
      <c r="CG122" s="831"/>
      <c r="CH122" s="831"/>
      <c r="CI122" s="831"/>
      <c r="CJ122" s="831"/>
      <c r="CK122" s="853"/>
      <c r="CL122" s="839"/>
      <c r="CM122" s="839"/>
      <c r="CN122" s="839"/>
      <c r="CO122" s="840"/>
      <c r="CP122" s="819" t="s">
        <v>472</v>
      </c>
      <c r="CQ122" s="820"/>
      <c r="CR122" s="820"/>
      <c r="CS122" s="820"/>
      <c r="CT122" s="820"/>
      <c r="CU122" s="820"/>
      <c r="CV122" s="820"/>
      <c r="CW122" s="820"/>
      <c r="CX122" s="820"/>
      <c r="CY122" s="820"/>
      <c r="CZ122" s="820"/>
      <c r="DA122" s="820"/>
      <c r="DB122" s="820"/>
      <c r="DC122" s="820"/>
      <c r="DD122" s="820"/>
      <c r="DE122" s="820"/>
      <c r="DF122" s="821"/>
      <c r="DG122" s="800" t="s">
        <v>131</v>
      </c>
      <c r="DH122" s="801"/>
      <c r="DI122" s="801"/>
      <c r="DJ122" s="801"/>
      <c r="DK122" s="801"/>
      <c r="DL122" s="801" t="s">
        <v>131</v>
      </c>
      <c r="DM122" s="801"/>
      <c r="DN122" s="801"/>
      <c r="DO122" s="801"/>
      <c r="DP122" s="801"/>
      <c r="DQ122" s="801" t="s">
        <v>131</v>
      </c>
      <c r="DR122" s="801"/>
      <c r="DS122" s="801"/>
      <c r="DT122" s="801"/>
      <c r="DU122" s="801"/>
      <c r="DV122" s="778" t="s">
        <v>131</v>
      </c>
      <c r="DW122" s="778"/>
      <c r="DX122" s="778"/>
      <c r="DY122" s="778"/>
      <c r="DZ122" s="779"/>
    </row>
    <row r="123" spans="1:130" s="215" customFormat="1" ht="26.25" customHeight="1" x14ac:dyDescent="0.15">
      <c r="A123" s="804"/>
      <c r="B123" s="805"/>
      <c r="C123" s="799" t="s">
        <v>454</v>
      </c>
      <c r="D123" s="736"/>
      <c r="E123" s="736"/>
      <c r="F123" s="736"/>
      <c r="G123" s="736"/>
      <c r="H123" s="736"/>
      <c r="I123" s="736"/>
      <c r="J123" s="736"/>
      <c r="K123" s="736"/>
      <c r="L123" s="736"/>
      <c r="M123" s="736"/>
      <c r="N123" s="736"/>
      <c r="O123" s="736"/>
      <c r="P123" s="736"/>
      <c r="Q123" s="736"/>
      <c r="R123" s="736"/>
      <c r="S123" s="736"/>
      <c r="T123" s="736"/>
      <c r="U123" s="736"/>
      <c r="V123" s="736"/>
      <c r="W123" s="736"/>
      <c r="X123" s="736"/>
      <c r="Y123" s="736"/>
      <c r="Z123" s="737"/>
      <c r="AA123" s="763" t="s">
        <v>131</v>
      </c>
      <c r="AB123" s="764"/>
      <c r="AC123" s="764"/>
      <c r="AD123" s="764"/>
      <c r="AE123" s="765"/>
      <c r="AF123" s="766" t="s">
        <v>131</v>
      </c>
      <c r="AG123" s="764"/>
      <c r="AH123" s="764"/>
      <c r="AI123" s="764"/>
      <c r="AJ123" s="765"/>
      <c r="AK123" s="766" t="s">
        <v>131</v>
      </c>
      <c r="AL123" s="764"/>
      <c r="AM123" s="764"/>
      <c r="AN123" s="764"/>
      <c r="AO123" s="765"/>
      <c r="AP123" s="808" t="s">
        <v>131</v>
      </c>
      <c r="AQ123" s="809"/>
      <c r="AR123" s="809"/>
      <c r="AS123" s="809"/>
      <c r="AT123" s="810"/>
      <c r="AU123" s="870"/>
      <c r="AV123" s="871"/>
      <c r="AW123" s="871"/>
      <c r="AX123" s="871"/>
      <c r="AY123" s="871"/>
      <c r="AZ123" s="236" t="s">
        <v>188</v>
      </c>
      <c r="BA123" s="236"/>
      <c r="BB123" s="236"/>
      <c r="BC123" s="236"/>
      <c r="BD123" s="236"/>
      <c r="BE123" s="236"/>
      <c r="BF123" s="236"/>
      <c r="BG123" s="236"/>
      <c r="BH123" s="236"/>
      <c r="BI123" s="236"/>
      <c r="BJ123" s="236"/>
      <c r="BK123" s="236"/>
      <c r="BL123" s="236"/>
      <c r="BM123" s="236"/>
      <c r="BN123" s="236"/>
      <c r="BO123" s="861" t="s">
        <v>473</v>
      </c>
      <c r="BP123" s="862"/>
      <c r="BQ123" s="816">
        <v>4628228</v>
      </c>
      <c r="BR123" s="817"/>
      <c r="BS123" s="817"/>
      <c r="BT123" s="817"/>
      <c r="BU123" s="817"/>
      <c r="BV123" s="817">
        <v>5126525</v>
      </c>
      <c r="BW123" s="817"/>
      <c r="BX123" s="817"/>
      <c r="BY123" s="817"/>
      <c r="BZ123" s="817"/>
      <c r="CA123" s="817">
        <v>5297672</v>
      </c>
      <c r="CB123" s="817"/>
      <c r="CC123" s="817"/>
      <c r="CD123" s="817"/>
      <c r="CE123" s="817"/>
      <c r="CF123" s="732"/>
      <c r="CG123" s="733"/>
      <c r="CH123" s="733"/>
      <c r="CI123" s="733"/>
      <c r="CJ123" s="818"/>
      <c r="CK123" s="853"/>
      <c r="CL123" s="839"/>
      <c r="CM123" s="839"/>
      <c r="CN123" s="839"/>
      <c r="CO123" s="840"/>
      <c r="CP123" s="819" t="s">
        <v>474</v>
      </c>
      <c r="CQ123" s="820"/>
      <c r="CR123" s="820"/>
      <c r="CS123" s="820"/>
      <c r="CT123" s="820"/>
      <c r="CU123" s="820"/>
      <c r="CV123" s="820"/>
      <c r="CW123" s="820"/>
      <c r="CX123" s="820"/>
      <c r="CY123" s="820"/>
      <c r="CZ123" s="820"/>
      <c r="DA123" s="820"/>
      <c r="DB123" s="820"/>
      <c r="DC123" s="820"/>
      <c r="DD123" s="820"/>
      <c r="DE123" s="820"/>
      <c r="DF123" s="821"/>
      <c r="DG123" s="763" t="s">
        <v>131</v>
      </c>
      <c r="DH123" s="764"/>
      <c r="DI123" s="764"/>
      <c r="DJ123" s="764"/>
      <c r="DK123" s="765"/>
      <c r="DL123" s="766" t="s">
        <v>131</v>
      </c>
      <c r="DM123" s="764"/>
      <c r="DN123" s="764"/>
      <c r="DO123" s="764"/>
      <c r="DP123" s="765"/>
      <c r="DQ123" s="766" t="s">
        <v>131</v>
      </c>
      <c r="DR123" s="764"/>
      <c r="DS123" s="764"/>
      <c r="DT123" s="764"/>
      <c r="DU123" s="765"/>
      <c r="DV123" s="808" t="s">
        <v>131</v>
      </c>
      <c r="DW123" s="809"/>
      <c r="DX123" s="809"/>
      <c r="DY123" s="809"/>
      <c r="DZ123" s="810"/>
    </row>
    <row r="124" spans="1:130" s="215" customFormat="1" ht="26.25" customHeight="1" thickBot="1" x14ac:dyDescent="0.2">
      <c r="A124" s="804"/>
      <c r="B124" s="805"/>
      <c r="C124" s="799" t="s">
        <v>457</v>
      </c>
      <c r="D124" s="736"/>
      <c r="E124" s="736"/>
      <c r="F124" s="736"/>
      <c r="G124" s="736"/>
      <c r="H124" s="736"/>
      <c r="I124" s="736"/>
      <c r="J124" s="736"/>
      <c r="K124" s="736"/>
      <c r="L124" s="736"/>
      <c r="M124" s="736"/>
      <c r="N124" s="736"/>
      <c r="O124" s="736"/>
      <c r="P124" s="736"/>
      <c r="Q124" s="736"/>
      <c r="R124" s="736"/>
      <c r="S124" s="736"/>
      <c r="T124" s="736"/>
      <c r="U124" s="736"/>
      <c r="V124" s="736"/>
      <c r="W124" s="736"/>
      <c r="X124" s="736"/>
      <c r="Y124" s="736"/>
      <c r="Z124" s="737"/>
      <c r="AA124" s="763" t="s">
        <v>131</v>
      </c>
      <c r="AB124" s="764"/>
      <c r="AC124" s="764"/>
      <c r="AD124" s="764"/>
      <c r="AE124" s="765"/>
      <c r="AF124" s="766" t="s">
        <v>131</v>
      </c>
      <c r="AG124" s="764"/>
      <c r="AH124" s="764"/>
      <c r="AI124" s="764"/>
      <c r="AJ124" s="765"/>
      <c r="AK124" s="766" t="s">
        <v>131</v>
      </c>
      <c r="AL124" s="764"/>
      <c r="AM124" s="764"/>
      <c r="AN124" s="764"/>
      <c r="AO124" s="765"/>
      <c r="AP124" s="808" t="s">
        <v>131</v>
      </c>
      <c r="AQ124" s="809"/>
      <c r="AR124" s="809"/>
      <c r="AS124" s="809"/>
      <c r="AT124" s="810"/>
      <c r="AU124" s="811" t="s">
        <v>475</v>
      </c>
      <c r="AV124" s="812"/>
      <c r="AW124" s="812"/>
      <c r="AX124" s="812"/>
      <c r="AY124" s="812"/>
      <c r="AZ124" s="812"/>
      <c r="BA124" s="812"/>
      <c r="BB124" s="812"/>
      <c r="BC124" s="812"/>
      <c r="BD124" s="812"/>
      <c r="BE124" s="812"/>
      <c r="BF124" s="812"/>
      <c r="BG124" s="812"/>
      <c r="BH124" s="812"/>
      <c r="BI124" s="812"/>
      <c r="BJ124" s="812"/>
      <c r="BK124" s="812"/>
      <c r="BL124" s="812"/>
      <c r="BM124" s="812"/>
      <c r="BN124" s="812"/>
      <c r="BO124" s="812"/>
      <c r="BP124" s="813"/>
      <c r="BQ124" s="814" t="s">
        <v>131</v>
      </c>
      <c r="BR124" s="815"/>
      <c r="BS124" s="815"/>
      <c r="BT124" s="815"/>
      <c r="BU124" s="815"/>
      <c r="BV124" s="815" t="s">
        <v>131</v>
      </c>
      <c r="BW124" s="815"/>
      <c r="BX124" s="815"/>
      <c r="BY124" s="815"/>
      <c r="BZ124" s="815"/>
      <c r="CA124" s="815" t="s">
        <v>131</v>
      </c>
      <c r="CB124" s="815"/>
      <c r="CC124" s="815"/>
      <c r="CD124" s="815"/>
      <c r="CE124" s="815"/>
      <c r="CF124" s="710"/>
      <c r="CG124" s="711"/>
      <c r="CH124" s="711"/>
      <c r="CI124" s="711"/>
      <c r="CJ124" s="846"/>
      <c r="CK124" s="854"/>
      <c r="CL124" s="854"/>
      <c r="CM124" s="854"/>
      <c r="CN124" s="854"/>
      <c r="CO124" s="855"/>
      <c r="CP124" s="819" t="s">
        <v>476</v>
      </c>
      <c r="CQ124" s="820"/>
      <c r="CR124" s="820"/>
      <c r="CS124" s="820"/>
      <c r="CT124" s="820"/>
      <c r="CU124" s="820"/>
      <c r="CV124" s="820"/>
      <c r="CW124" s="820"/>
      <c r="CX124" s="820"/>
      <c r="CY124" s="820"/>
      <c r="CZ124" s="820"/>
      <c r="DA124" s="820"/>
      <c r="DB124" s="820"/>
      <c r="DC124" s="820"/>
      <c r="DD124" s="820"/>
      <c r="DE124" s="820"/>
      <c r="DF124" s="821"/>
      <c r="DG124" s="747" t="s">
        <v>131</v>
      </c>
      <c r="DH124" s="748"/>
      <c r="DI124" s="748"/>
      <c r="DJ124" s="748"/>
      <c r="DK124" s="749"/>
      <c r="DL124" s="750" t="s">
        <v>131</v>
      </c>
      <c r="DM124" s="748"/>
      <c r="DN124" s="748"/>
      <c r="DO124" s="748"/>
      <c r="DP124" s="749"/>
      <c r="DQ124" s="750" t="s">
        <v>131</v>
      </c>
      <c r="DR124" s="748"/>
      <c r="DS124" s="748"/>
      <c r="DT124" s="748"/>
      <c r="DU124" s="749"/>
      <c r="DV124" s="832" t="s">
        <v>131</v>
      </c>
      <c r="DW124" s="833"/>
      <c r="DX124" s="833"/>
      <c r="DY124" s="833"/>
      <c r="DZ124" s="834"/>
    </row>
    <row r="125" spans="1:130" s="215" customFormat="1" ht="26.25" customHeight="1" x14ac:dyDescent="0.15">
      <c r="A125" s="804"/>
      <c r="B125" s="805"/>
      <c r="C125" s="799" t="s">
        <v>460</v>
      </c>
      <c r="D125" s="736"/>
      <c r="E125" s="736"/>
      <c r="F125" s="736"/>
      <c r="G125" s="736"/>
      <c r="H125" s="736"/>
      <c r="I125" s="736"/>
      <c r="J125" s="736"/>
      <c r="K125" s="736"/>
      <c r="L125" s="736"/>
      <c r="M125" s="736"/>
      <c r="N125" s="736"/>
      <c r="O125" s="736"/>
      <c r="P125" s="736"/>
      <c r="Q125" s="736"/>
      <c r="R125" s="736"/>
      <c r="S125" s="736"/>
      <c r="T125" s="736"/>
      <c r="U125" s="736"/>
      <c r="V125" s="736"/>
      <c r="W125" s="736"/>
      <c r="X125" s="736"/>
      <c r="Y125" s="736"/>
      <c r="Z125" s="737"/>
      <c r="AA125" s="763" t="s">
        <v>131</v>
      </c>
      <c r="AB125" s="764"/>
      <c r="AC125" s="764"/>
      <c r="AD125" s="764"/>
      <c r="AE125" s="765"/>
      <c r="AF125" s="766" t="s">
        <v>131</v>
      </c>
      <c r="AG125" s="764"/>
      <c r="AH125" s="764"/>
      <c r="AI125" s="764"/>
      <c r="AJ125" s="765"/>
      <c r="AK125" s="766" t="s">
        <v>131</v>
      </c>
      <c r="AL125" s="764"/>
      <c r="AM125" s="764"/>
      <c r="AN125" s="764"/>
      <c r="AO125" s="765"/>
      <c r="AP125" s="808" t="s">
        <v>131</v>
      </c>
      <c r="AQ125" s="809"/>
      <c r="AR125" s="809"/>
      <c r="AS125" s="809"/>
      <c r="AT125" s="810"/>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835" t="s">
        <v>477</v>
      </c>
      <c r="CL125" s="836"/>
      <c r="CM125" s="836"/>
      <c r="CN125" s="836"/>
      <c r="CO125" s="837"/>
      <c r="CP125" s="844" t="s">
        <v>478</v>
      </c>
      <c r="CQ125" s="792"/>
      <c r="CR125" s="792"/>
      <c r="CS125" s="792"/>
      <c r="CT125" s="792"/>
      <c r="CU125" s="792"/>
      <c r="CV125" s="792"/>
      <c r="CW125" s="792"/>
      <c r="CX125" s="792"/>
      <c r="CY125" s="792"/>
      <c r="CZ125" s="792"/>
      <c r="DA125" s="792"/>
      <c r="DB125" s="792"/>
      <c r="DC125" s="792"/>
      <c r="DD125" s="792"/>
      <c r="DE125" s="792"/>
      <c r="DF125" s="793"/>
      <c r="DG125" s="845" t="s">
        <v>448</v>
      </c>
      <c r="DH125" s="826"/>
      <c r="DI125" s="826"/>
      <c r="DJ125" s="826"/>
      <c r="DK125" s="826"/>
      <c r="DL125" s="826" t="s">
        <v>131</v>
      </c>
      <c r="DM125" s="826"/>
      <c r="DN125" s="826"/>
      <c r="DO125" s="826"/>
      <c r="DP125" s="826"/>
      <c r="DQ125" s="826" t="s">
        <v>448</v>
      </c>
      <c r="DR125" s="826"/>
      <c r="DS125" s="826"/>
      <c r="DT125" s="826"/>
      <c r="DU125" s="826"/>
      <c r="DV125" s="827" t="s">
        <v>131</v>
      </c>
      <c r="DW125" s="827"/>
      <c r="DX125" s="827"/>
      <c r="DY125" s="827"/>
      <c r="DZ125" s="828"/>
    </row>
    <row r="126" spans="1:130" s="215" customFormat="1" ht="26.25" customHeight="1" thickBot="1" x14ac:dyDescent="0.2">
      <c r="A126" s="804"/>
      <c r="B126" s="805"/>
      <c r="C126" s="799" t="s">
        <v>462</v>
      </c>
      <c r="D126" s="736"/>
      <c r="E126" s="736"/>
      <c r="F126" s="736"/>
      <c r="G126" s="736"/>
      <c r="H126" s="736"/>
      <c r="I126" s="736"/>
      <c r="J126" s="736"/>
      <c r="K126" s="736"/>
      <c r="L126" s="736"/>
      <c r="M126" s="736"/>
      <c r="N126" s="736"/>
      <c r="O126" s="736"/>
      <c r="P126" s="736"/>
      <c r="Q126" s="736"/>
      <c r="R126" s="736"/>
      <c r="S126" s="736"/>
      <c r="T126" s="736"/>
      <c r="U126" s="736"/>
      <c r="V126" s="736"/>
      <c r="W126" s="736"/>
      <c r="X126" s="736"/>
      <c r="Y126" s="736"/>
      <c r="Z126" s="737"/>
      <c r="AA126" s="763" t="s">
        <v>131</v>
      </c>
      <c r="AB126" s="764"/>
      <c r="AC126" s="764"/>
      <c r="AD126" s="764"/>
      <c r="AE126" s="765"/>
      <c r="AF126" s="766" t="s">
        <v>131</v>
      </c>
      <c r="AG126" s="764"/>
      <c r="AH126" s="764"/>
      <c r="AI126" s="764"/>
      <c r="AJ126" s="765"/>
      <c r="AK126" s="766">
        <v>18871</v>
      </c>
      <c r="AL126" s="764"/>
      <c r="AM126" s="764"/>
      <c r="AN126" s="764"/>
      <c r="AO126" s="765"/>
      <c r="AP126" s="808">
        <v>1</v>
      </c>
      <c r="AQ126" s="809"/>
      <c r="AR126" s="809"/>
      <c r="AS126" s="809"/>
      <c r="AT126" s="810"/>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838"/>
      <c r="CL126" s="839"/>
      <c r="CM126" s="839"/>
      <c r="CN126" s="839"/>
      <c r="CO126" s="840"/>
      <c r="CP126" s="799" t="s">
        <v>479</v>
      </c>
      <c r="CQ126" s="736"/>
      <c r="CR126" s="736"/>
      <c r="CS126" s="736"/>
      <c r="CT126" s="736"/>
      <c r="CU126" s="736"/>
      <c r="CV126" s="736"/>
      <c r="CW126" s="736"/>
      <c r="CX126" s="736"/>
      <c r="CY126" s="736"/>
      <c r="CZ126" s="736"/>
      <c r="DA126" s="736"/>
      <c r="DB126" s="736"/>
      <c r="DC126" s="736"/>
      <c r="DD126" s="736"/>
      <c r="DE126" s="736"/>
      <c r="DF126" s="737"/>
      <c r="DG126" s="800" t="s">
        <v>448</v>
      </c>
      <c r="DH126" s="801"/>
      <c r="DI126" s="801"/>
      <c r="DJ126" s="801"/>
      <c r="DK126" s="801"/>
      <c r="DL126" s="801" t="s">
        <v>131</v>
      </c>
      <c r="DM126" s="801"/>
      <c r="DN126" s="801"/>
      <c r="DO126" s="801"/>
      <c r="DP126" s="801"/>
      <c r="DQ126" s="801" t="s">
        <v>131</v>
      </c>
      <c r="DR126" s="801"/>
      <c r="DS126" s="801"/>
      <c r="DT126" s="801"/>
      <c r="DU126" s="801"/>
      <c r="DV126" s="778" t="s">
        <v>131</v>
      </c>
      <c r="DW126" s="778"/>
      <c r="DX126" s="778"/>
      <c r="DY126" s="778"/>
      <c r="DZ126" s="779"/>
    </row>
    <row r="127" spans="1:130" s="215" customFormat="1" ht="26.25" customHeight="1" x14ac:dyDescent="0.15">
      <c r="A127" s="806"/>
      <c r="B127" s="807"/>
      <c r="C127" s="822" t="s">
        <v>480</v>
      </c>
      <c r="D127" s="823"/>
      <c r="E127" s="823"/>
      <c r="F127" s="823"/>
      <c r="G127" s="823"/>
      <c r="H127" s="823"/>
      <c r="I127" s="823"/>
      <c r="J127" s="823"/>
      <c r="K127" s="823"/>
      <c r="L127" s="823"/>
      <c r="M127" s="823"/>
      <c r="N127" s="823"/>
      <c r="O127" s="823"/>
      <c r="P127" s="823"/>
      <c r="Q127" s="823"/>
      <c r="R127" s="823"/>
      <c r="S127" s="823"/>
      <c r="T127" s="823"/>
      <c r="U127" s="823"/>
      <c r="V127" s="823"/>
      <c r="W127" s="823"/>
      <c r="X127" s="823"/>
      <c r="Y127" s="823"/>
      <c r="Z127" s="824"/>
      <c r="AA127" s="763" t="s">
        <v>131</v>
      </c>
      <c r="AB127" s="764"/>
      <c r="AC127" s="764"/>
      <c r="AD127" s="764"/>
      <c r="AE127" s="765"/>
      <c r="AF127" s="766" t="s">
        <v>131</v>
      </c>
      <c r="AG127" s="764"/>
      <c r="AH127" s="764"/>
      <c r="AI127" s="764"/>
      <c r="AJ127" s="765"/>
      <c r="AK127" s="766" t="s">
        <v>131</v>
      </c>
      <c r="AL127" s="764"/>
      <c r="AM127" s="764"/>
      <c r="AN127" s="764"/>
      <c r="AO127" s="765"/>
      <c r="AP127" s="808" t="s">
        <v>131</v>
      </c>
      <c r="AQ127" s="809"/>
      <c r="AR127" s="809"/>
      <c r="AS127" s="809"/>
      <c r="AT127" s="810"/>
      <c r="AU127" s="217"/>
      <c r="AV127" s="217"/>
      <c r="AW127" s="217"/>
      <c r="AX127" s="825" t="s">
        <v>481</v>
      </c>
      <c r="AY127" s="796"/>
      <c r="AZ127" s="796"/>
      <c r="BA127" s="796"/>
      <c r="BB127" s="796"/>
      <c r="BC127" s="796"/>
      <c r="BD127" s="796"/>
      <c r="BE127" s="797"/>
      <c r="BF127" s="795" t="s">
        <v>482</v>
      </c>
      <c r="BG127" s="796"/>
      <c r="BH127" s="796"/>
      <c r="BI127" s="796"/>
      <c r="BJ127" s="796"/>
      <c r="BK127" s="796"/>
      <c r="BL127" s="797"/>
      <c r="BM127" s="795" t="s">
        <v>483</v>
      </c>
      <c r="BN127" s="796"/>
      <c r="BO127" s="796"/>
      <c r="BP127" s="796"/>
      <c r="BQ127" s="796"/>
      <c r="BR127" s="796"/>
      <c r="BS127" s="797"/>
      <c r="BT127" s="795" t="s">
        <v>484</v>
      </c>
      <c r="BU127" s="796"/>
      <c r="BV127" s="796"/>
      <c r="BW127" s="796"/>
      <c r="BX127" s="796"/>
      <c r="BY127" s="796"/>
      <c r="BZ127" s="798"/>
      <c r="CA127" s="217"/>
      <c r="CB127" s="217"/>
      <c r="CC127" s="217"/>
      <c r="CD127" s="240"/>
      <c r="CE127" s="240"/>
      <c r="CF127" s="240"/>
      <c r="CG127" s="217"/>
      <c r="CH127" s="217"/>
      <c r="CI127" s="217"/>
      <c r="CJ127" s="239"/>
      <c r="CK127" s="838"/>
      <c r="CL127" s="839"/>
      <c r="CM127" s="839"/>
      <c r="CN127" s="839"/>
      <c r="CO127" s="840"/>
      <c r="CP127" s="799" t="s">
        <v>485</v>
      </c>
      <c r="CQ127" s="736"/>
      <c r="CR127" s="736"/>
      <c r="CS127" s="736"/>
      <c r="CT127" s="736"/>
      <c r="CU127" s="736"/>
      <c r="CV127" s="736"/>
      <c r="CW127" s="736"/>
      <c r="CX127" s="736"/>
      <c r="CY127" s="736"/>
      <c r="CZ127" s="736"/>
      <c r="DA127" s="736"/>
      <c r="DB127" s="736"/>
      <c r="DC127" s="736"/>
      <c r="DD127" s="736"/>
      <c r="DE127" s="736"/>
      <c r="DF127" s="737"/>
      <c r="DG127" s="800" t="s">
        <v>131</v>
      </c>
      <c r="DH127" s="801"/>
      <c r="DI127" s="801"/>
      <c r="DJ127" s="801"/>
      <c r="DK127" s="801"/>
      <c r="DL127" s="801" t="s">
        <v>131</v>
      </c>
      <c r="DM127" s="801"/>
      <c r="DN127" s="801"/>
      <c r="DO127" s="801"/>
      <c r="DP127" s="801"/>
      <c r="DQ127" s="801" t="s">
        <v>131</v>
      </c>
      <c r="DR127" s="801"/>
      <c r="DS127" s="801"/>
      <c r="DT127" s="801"/>
      <c r="DU127" s="801"/>
      <c r="DV127" s="778" t="s">
        <v>131</v>
      </c>
      <c r="DW127" s="778"/>
      <c r="DX127" s="778"/>
      <c r="DY127" s="778"/>
      <c r="DZ127" s="779"/>
    </row>
    <row r="128" spans="1:130" s="215" customFormat="1" ht="26.25" customHeight="1" thickBot="1" x14ac:dyDescent="0.2">
      <c r="A128" s="780" t="s">
        <v>486</v>
      </c>
      <c r="B128" s="781"/>
      <c r="C128" s="781"/>
      <c r="D128" s="781"/>
      <c r="E128" s="781"/>
      <c r="F128" s="781"/>
      <c r="G128" s="781"/>
      <c r="H128" s="781"/>
      <c r="I128" s="781"/>
      <c r="J128" s="781"/>
      <c r="K128" s="781"/>
      <c r="L128" s="781"/>
      <c r="M128" s="781"/>
      <c r="N128" s="781"/>
      <c r="O128" s="781"/>
      <c r="P128" s="781"/>
      <c r="Q128" s="781"/>
      <c r="R128" s="781"/>
      <c r="S128" s="781"/>
      <c r="T128" s="781"/>
      <c r="U128" s="781"/>
      <c r="V128" s="781"/>
      <c r="W128" s="782" t="s">
        <v>487</v>
      </c>
      <c r="X128" s="782"/>
      <c r="Y128" s="782"/>
      <c r="Z128" s="783"/>
      <c r="AA128" s="784">
        <v>46868</v>
      </c>
      <c r="AB128" s="785"/>
      <c r="AC128" s="785"/>
      <c r="AD128" s="785"/>
      <c r="AE128" s="786"/>
      <c r="AF128" s="787">
        <v>48485</v>
      </c>
      <c r="AG128" s="785"/>
      <c r="AH128" s="785"/>
      <c r="AI128" s="785"/>
      <c r="AJ128" s="786"/>
      <c r="AK128" s="787">
        <v>50076</v>
      </c>
      <c r="AL128" s="785"/>
      <c r="AM128" s="785"/>
      <c r="AN128" s="785"/>
      <c r="AO128" s="786"/>
      <c r="AP128" s="788"/>
      <c r="AQ128" s="789"/>
      <c r="AR128" s="789"/>
      <c r="AS128" s="789"/>
      <c r="AT128" s="790"/>
      <c r="AU128" s="217"/>
      <c r="AV128" s="217"/>
      <c r="AW128" s="217"/>
      <c r="AX128" s="791" t="s">
        <v>488</v>
      </c>
      <c r="AY128" s="792"/>
      <c r="AZ128" s="792"/>
      <c r="BA128" s="792"/>
      <c r="BB128" s="792"/>
      <c r="BC128" s="792"/>
      <c r="BD128" s="792"/>
      <c r="BE128" s="793"/>
      <c r="BF128" s="770" t="s">
        <v>131</v>
      </c>
      <c r="BG128" s="771"/>
      <c r="BH128" s="771"/>
      <c r="BI128" s="771"/>
      <c r="BJ128" s="771"/>
      <c r="BK128" s="771"/>
      <c r="BL128" s="794"/>
      <c r="BM128" s="770">
        <v>15</v>
      </c>
      <c r="BN128" s="771"/>
      <c r="BO128" s="771"/>
      <c r="BP128" s="771"/>
      <c r="BQ128" s="771"/>
      <c r="BR128" s="771"/>
      <c r="BS128" s="794"/>
      <c r="BT128" s="770">
        <v>20</v>
      </c>
      <c r="BU128" s="771"/>
      <c r="BV128" s="771"/>
      <c r="BW128" s="771"/>
      <c r="BX128" s="771"/>
      <c r="BY128" s="771"/>
      <c r="BZ128" s="772"/>
      <c r="CA128" s="240"/>
      <c r="CB128" s="240"/>
      <c r="CC128" s="240"/>
      <c r="CD128" s="240"/>
      <c r="CE128" s="240"/>
      <c r="CF128" s="240"/>
      <c r="CG128" s="217"/>
      <c r="CH128" s="217"/>
      <c r="CI128" s="217"/>
      <c r="CJ128" s="239"/>
      <c r="CK128" s="841"/>
      <c r="CL128" s="842"/>
      <c r="CM128" s="842"/>
      <c r="CN128" s="842"/>
      <c r="CO128" s="843"/>
      <c r="CP128" s="773" t="s">
        <v>489</v>
      </c>
      <c r="CQ128" s="714"/>
      <c r="CR128" s="714"/>
      <c r="CS128" s="714"/>
      <c r="CT128" s="714"/>
      <c r="CU128" s="714"/>
      <c r="CV128" s="714"/>
      <c r="CW128" s="714"/>
      <c r="CX128" s="714"/>
      <c r="CY128" s="714"/>
      <c r="CZ128" s="714"/>
      <c r="DA128" s="714"/>
      <c r="DB128" s="714"/>
      <c r="DC128" s="714"/>
      <c r="DD128" s="714"/>
      <c r="DE128" s="714"/>
      <c r="DF128" s="715"/>
      <c r="DG128" s="774" t="s">
        <v>459</v>
      </c>
      <c r="DH128" s="775"/>
      <c r="DI128" s="775"/>
      <c r="DJ128" s="775"/>
      <c r="DK128" s="775"/>
      <c r="DL128" s="775" t="s">
        <v>131</v>
      </c>
      <c r="DM128" s="775"/>
      <c r="DN128" s="775"/>
      <c r="DO128" s="775"/>
      <c r="DP128" s="775"/>
      <c r="DQ128" s="775" t="s">
        <v>131</v>
      </c>
      <c r="DR128" s="775"/>
      <c r="DS128" s="775"/>
      <c r="DT128" s="775"/>
      <c r="DU128" s="775"/>
      <c r="DV128" s="776" t="s">
        <v>131</v>
      </c>
      <c r="DW128" s="776"/>
      <c r="DX128" s="776"/>
      <c r="DY128" s="776"/>
      <c r="DZ128" s="777"/>
    </row>
    <row r="129" spans="1:131" s="215" customFormat="1" ht="26.25" customHeight="1" x14ac:dyDescent="0.15">
      <c r="A129" s="758" t="s">
        <v>107</v>
      </c>
      <c r="B129" s="759"/>
      <c r="C129" s="759"/>
      <c r="D129" s="759"/>
      <c r="E129" s="759"/>
      <c r="F129" s="759"/>
      <c r="G129" s="759"/>
      <c r="H129" s="759"/>
      <c r="I129" s="759"/>
      <c r="J129" s="759"/>
      <c r="K129" s="759"/>
      <c r="L129" s="759"/>
      <c r="M129" s="759"/>
      <c r="N129" s="759"/>
      <c r="O129" s="759"/>
      <c r="P129" s="759"/>
      <c r="Q129" s="759"/>
      <c r="R129" s="759"/>
      <c r="S129" s="759"/>
      <c r="T129" s="759"/>
      <c r="U129" s="759"/>
      <c r="V129" s="759"/>
      <c r="W129" s="760" t="s">
        <v>490</v>
      </c>
      <c r="X129" s="761"/>
      <c r="Y129" s="761"/>
      <c r="Z129" s="762"/>
      <c r="AA129" s="763">
        <v>1794462</v>
      </c>
      <c r="AB129" s="764"/>
      <c r="AC129" s="764"/>
      <c r="AD129" s="764"/>
      <c r="AE129" s="765"/>
      <c r="AF129" s="766">
        <v>1881761</v>
      </c>
      <c r="AG129" s="764"/>
      <c r="AH129" s="764"/>
      <c r="AI129" s="764"/>
      <c r="AJ129" s="765"/>
      <c r="AK129" s="766">
        <v>2056606</v>
      </c>
      <c r="AL129" s="764"/>
      <c r="AM129" s="764"/>
      <c r="AN129" s="764"/>
      <c r="AO129" s="765"/>
      <c r="AP129" s="767"/>
      <c r="AQ129" s="768"/>
      <c r="AR129" s="768"/>
      <c r="AS129" s="768"/>
      <c r="AT129" s="769"/>
      <c r="AU129" s="218"/>
      <c r="AV129" s="218"/>
      <c r="AW129" s="218"/>
      <c r="AX129" s="735" t="s">
        <v>491</v>
      </c>
      <c r="AY129" s="736"/>
      <c r="AZ129" s="736"/>
      <c r="BA129" s="736"/>
      <c r="BB129" s="736"/>
      <c r="BC129" s="736"/>
      <c r="BD129" s="736"/>
      <c r="BE129" s="737"/>
      <c r="BF129" s="754" t="s">
        <v>131</v>
      </c>
      <c r="BG129" s="755"/>
      <c r="BH129" s="755"/>
      <c r="BI129" s="755"/>
      <c r="BJ129" s="755"/>
      <c r="BK129" s="755"/>
      <c r="BL129" s="756"/>
      <c r="BM129" s="754">
        <v>20</v>
      </c>
      <c r="BN129" s="755"/>
      <c r="BO129" s="755"/>
      <c r="BP129" s="755"/>
      <c r="BQ129" s="755"/>
      <c r="BR129" s="755"/>
      <c r="BS129" s="756"/>
      <c r="BT129" s="754">
        <v>30</v>
      </c>
      <c r="BU129" s="755"/>
      <c r="BV129" s="755"/>
      <c r="BW129" s="755"/>
      <c r="BX129" s="755"/>
      <c r="BY129" s="755"/>
      <c r="BZ129" s="757"/>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15">
      <c r="A130" s="758" t="s">
        <v>492</v>
      </c>
      <c r="B130" s="759"/>
      <c r="C130" s="759"/>
      <c r="D130" s="759"/>
      <c r="E130" s="759"/>
      <c r="F130" s="759"/>
      <c r="G130" s="759"/>
      <c r="H130" s="759"/>
      <c r="I130" s="759"/>
      <c r="J130" s="759"/>
      <c r="K130" s="759"/>
      <c r="L130" s="759"/>
      <c r="M130" s="759"/>
      <c r="N130" s="759"/>
      <c r="O130" s="759"/>
      <c r="P130" s="759"/>
      <c r="Q130" s="759"/>
      <c r="R130" s="759"/>
      <c r="S130" s="759"/>
      <c r="T130" s="759"/>
      <c r="U130" s="759"/>
      <c r="V130" s="759"/>
      <c r="W130" s="760" t="s">
        <v>493</v>
      </c>
      <c r="X130" s="761"/>
      <c r="Y130" s="761"/>
      <c r="Z130" s="762"/>
      <c r="AA130" s="763">
        <v>189546</v>
      </c>
      <c r="AB130" s="764"/>
      <c r="AC130" s="764"/>
      <c r="AD130" s="764"/>
      <c r="AE130" s="765"/>
      <c r="AF130" s="766">
        <v>181881</v>
      </c>
      <c r="AG130" s="764"/>
      <c r="AH130" s="764"/>
      <c r="AI130" s="764"/>
      <c r="AJ130" s="765"/>
      <c r="AK130" s="766">
        <v>171600</v>
      </c>
      <c r="AL130" s="764"/>
      <c r="AM130" s="764"/>
      <c r="AN130" s="764"/>
      <c r="AO130" s="765"/>
      <c r="AP130" s="767"/>
      <c r="AQ130" s="768"/>
      <c r="AR130" s="768"/>
      <c r="AS130" s="768"/>
      <c r="AT130" s="769"/>
      <c r="AU130" s="218"/>
      <c r="AV130" s="218"/>
      <c r="AW130" s="218"/>
      <c r="AX130" s="735" t="s">
        <v>494</v>
      </c>
      <c r="AY130" s="736"/>
      <c r="AZ130" s="736"/>
      <c r="BA130" s="736"/>
      <c r="BB130" s="736"/>
      <c r="BC130" s="736"/>
      <c r="BD130" s="736"/>
      <c r="BE130" s="737"/>
      <c r="BF130" s="738">
        <v>3</v>
      </c>
      <c r="BG130" s="739"/>
      <c r="BH130" s="739"/>
      <c r="BI130" s="739"/>
      <c r="BJ130" s="739"/>
      <c r="BK130" s="739"/>
      <c r="BL130" s="740"/>
      <c r="BM130" s="738">
        <v>25</v>
      </c>
      <c r="BN130" s="739"/>
      <c r="BO130" s="739"/>
      <c r="BP130" s="739"/>
      <c r="BQ130" s="739"/>
      <c r="BR130" s="739"/>
      <c r="BS130" s="740"/>
      <c r="BT130" s="738">
        <v>35</v>
      </c>
      <c r="BU130" s="739"/>
      <c r="BV130" s="739"/>
      <c r="BW130" s="739"/>
      <c r="BX130" s="739"/>
      <c r="BY130" s="739"/>
      <c r="BZ130" s="741"/>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495</v>
      </c>
      <c r="X131" s="745"/>
      <c r="Y131" s="745"/>
      <c r="Z131" s="746"/>
      <c r="AA131" s="747">
        <v>1604916</v>
      </c>
      <c r="AB131" s="748"/>
      <c r="AC131" s="748"/>
      <c r="AD131" s="748"/>
      <c r="AE131" s="749"/>
      <c r="AF131" s="750">
        <v>1699880</v>
      </c>
      <c r="AG131" s="748"/>
      <c r="AH131" s="748"/>
      <c r="AI131" s="748"/>
      <c r="AJ131" s="749"/>
      <c r="AK131" s="750">
        <v>1885006</v>
      </c>
      <c r="AL131" s="748"/>
      <c r="AM131" s="748"/>
      <c r="AN131" s="748"/>
      <c r="AO131" s="749"/>
      <c r="AP131" s="751"/>
      <c r="AQ131" s="752"/>
      <c r="AR131" s="752"/>
      <c r="AS131" s="752"/>
      <c r="AT131" s="753"/>
      <c r="AU131" s="218"/>
      <c r="AV131" s="218"/>
      <c r="AW131" s="218"/>
      <c r="AX131" s="713" t="s">
        <v>496</v>
      </c>
      <c r="AY131" s="714"/>
      <c r="AZ131" s="714"/>
      <c r="BA131" s="714"/>
      <c r="BB131" s="714"/>
      <c r="BC131" s="714"/>
      <c r="BD131" s="714"/>
      <c r="BE131" s="715"/>
      <c r="BF131" s="716" t="s">
        <v>131</v>
      </c>
      <c r="BG131" s="717"/>
      <c r="BH131" s="717"/>
      <c r="BI131" s="717"/>
      <c r="BJ131" s="717"/>
      <c r="BK131" s="717"/>
      <c r="BL131" s="718"/>
      <c r="BM131" s="716">
        <v>350</v>
      </c>
      <c r="BN131" s="717"/>
      <c r="BO131" s="717"/>
      <c r="BP131" s="717"/>
      <c r="BQ131" s="717"/>
      <c r="BR131" s="717"/>
      <c r="BS131" s="718"/>
      <c r="BT131" s="719"/>
      <c r="BU131" s="720"/>
      <c r="BV131" s="720"/>
      <c r="BW131" s="720"/>
      <c r="BX131" s="720"/>
      <c r="BY131" s="720"/>
      <c r="BZ131" s="721"/>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15">
      <c r="A132" s="722" t="s">
        <v>497</v>
      </c>
      <c r="B132" s="723"/>
      <c r="C132" s="723"/>
      <c r="D132" s="723"/>
      <c r="E132" s="723"/>
      <c r="F132" s="723"/>
      <c r="G132" s="723"/>
      <c r="H132" s="723"/>
      <c r="I132" s="723"/>
      <c r="J132" s="723"/>
      <c r="K132" s="723"/>
      <c r="L132" s="723"/>
      <c r="M132" s="723"/>
      <c r="N132" s="723"/>
      <c r="O132" s="723"/>
      <c r="P132" s="723"/>
      <c r="Q132" s="723"/>
      <c r="R132" s="723"/>
      <c r="S132" s="723"/>
      <c r="T132" s="723"/>
      <c r="U132" s="723"/>
      <c r="V132" s="726" t="s">
        <v>498</v>
      </c>
      <c r="W132" s="726"/>
      <c r="X132" s="726"/>
      <c r="Y132" s="726"/>
      <c r="Z132" s="727"/>
      <c r="AA132" s="728">
        <v>2.7214508419999999</v>
      </c>
      <c r="AB132" s="729"/>
      <c r="AC132" s="729"/>
      <c r="AD132" s="729"/>
      <c r="AE132" s="730"/>
      <c r="AF132" s="731">
        <v>2.853495541</v>
      </c>
      <c r="AG132" s="729"/>
      <c r="AH132" s="729"/>
      <c r="AI132" s="729"/>
      <c r="AJ132" s="730"/>
      <c r="AK132" s="731">
        <v>3.6531979209999998</v>
      </c>
      <c r="AL132" s="729"/>
      <c r="AM132" s="729"/>
      <c r="AN132" s="729"/>
      <c r="AO132" s="730"/>
      <c r="AP132" s="732"/>
      <c r="AQ132" s="733"/>
      <c r="AR132" s="733"/>
      <c r="AS132" s="733"/>
      <c r="AT132" s="734"/>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
      <c r="A133" s="724"/>
      <c r="B133" s="725"/>
      <c r="C133" s="725"/>
      <c r="D133" s="725"/>
      <c r="E133" s="725"/>
      <c r="F133" s="725"/>
      <c r="G133" s="725"/>
      <c r="H133" s="725"/>
      <c r="I133" s="725"/>
      <c r="J133" s="725"/>
      <c r="K133" s="725"/>
      <c r="L133" s="725"/>
      <c r="M133" s="725"/>
      <c r="N133" s="725"/>
      <c r="O133" s="725"/>
      <c r="P133" s="725"/>
      <c r="Q133" s="725"/>
      <c r="R133" s="725"/>
      <c r="S133" s="725"/>
      <c r="T133" s="725"/>
      <c r="U133" s="725"/>
      <c r="V133" s="705" t="s">
        <v>499</v>
      </c>
      <c r="W133" s="705"/>
      <c r="X133" s="705"/>
      <c r="Y133" s="705"/>
      <c r="Z133" s="706"/>
      <c r="AA133" s="707">
        <v>3.2</v>
      </c>
      <c r="AB133" s="708"/>
      <c r="AC133" s="708"/>
      <c r="AD133" s="708"/>
      <c r="AE133" s="709"/>
      <c r="AF133" s="707">
        <v>2.2000000000000002</v>
      </c>
      <c r="AG133" s="708"/>
      <c r="AH133" s="708"/>
      <c r="AI133" s="708"/>
      <c r="AJ133" s="709"/>
      <c r="AK133" s="707">
        <v>3</v>
      </c>
      <c r="AL133" s="708"/>
      <c r="AM133" s="708"/>
      <c r="AN133" s="708"/>
      <c r="AO133" s="709"/>
      <c r="AP133" s="710"/>
      <c r="AQ133" s="711"/>
      <c r="AR133" s="711"/>
      <c r="AS133" s="711"/>
      <c r="AT133" s="712"/>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25" hidden="1" x14ac:dyDescent="0.15">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xhCC3/ChGb8BuFK9Nm4VX86UWBWMOsT0LFb4o/J/XpIt46IRi8CCbsOIrSW/Wl8WeKqLM87NdslPbxPaT61z+A==" saltValue="YrJ4LCQx+YP03iUWYZv4n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Q2" sqref="Q2"/>
    </sheetView>
  </sheetViews>
  <sheetFormatPr defaultColWidth="0" defaultRowHeight="13.5" customHeight="1" zeroHeight="1" x14ac:dyDescent="0.15"/>
  <cols>
    <col min="1" max="120" width="2.75" style="245" customWidth="1"/>
    <col min="121" max="121" width="0" style="244" hidden="1" customWidth="1"/>
    <col min="122" max="16384" width="9" style="244" hidden="1"/>
  </cols>
  <sheetData>
    <row r="1" spans="1:120"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4"/>
    </row>
    <row r="17" spans="119:120" x14ac:dyDescent="0.15">
      <c r="DP17" s="244"/>
    </row>
    <row r="18" spans="119:120" x14ac:dyDescent="0.15"/>
    <row r="19" spans="119:120" x14ac:dyDescent="0.15"/>
    <row r="20" spans="119:120" x14ac:dyDescent="0.15">
      <c r="DO20" s="244"/>
      <c r="DP20" s="244"/>
    </row>
    <row r="21" spans="119:120" x14ac:dyDescent="0.15">
      <c r="DP21" s="244"/>
    </row>
    <row r="22" spans="119:120" x14ac:dyDescent="0.15"/>
    <row r="23" spans="119:120" x14ac:dyDescent="0.15">
      <c r="DO23" s="244"/>
      <c r="DP23" s="244"/>
    </row>
    <row r="24" spans="119:120" x14ac:dyDescent="0.15">
      <c r="DP24" s="244"/>
    </row>
    <row r="25" spans="119:120" x14ac:dyDescent="0.15">
      <c r="DP25" s="244"/>
    </row>
    <row r="26" spans="119:120" x14ac:dyDescent="0.15">
      <c r="DO26" s="244"/>
      <c r="DP26" s="244"/>
    </row>
    <row r="27" spans="119:120" x14ac:dyDescent="0.15"/>
    <row r="28" spans="119:120" x14ac:dyDescent="0.15">
      <c r="DO28" s="244"/>
      <c r="DP28" s="244"/>
    </row>
    <row r="29" spans="119:120" x14ac:dyDescent="0.15">
      <c r="DP29" s="244"/>
    </row>
    <row r="30" spans="119:120" x14ac:dyDescent="0.15"/>
    <row r="31" spans="119:120" x14ac:dyDescent="0.15">
      <c r="DO31" s="244"/>
      <c r="DP31" s="244"/>
    </row>
    <row r="32" spans="119:120" x14ac:dyDescent="0.15"/>
    <row r="33" spans="98:120" x14ac:dyDescent="0.15">
      <c r="DO33" s="244"/>
      <c r="DP33" s="244"/>
    </row>
    <row r="34" spans="98:120" x14ac:dyDescent="0.15">
      <c r="DM34" s="244"/>
    </row>
    <row r="35" spans="98:120" x14ac:dyDescent="0.15">
      <c r="CT35" s="244"/>
      <c r="CU35" s="244"/>
      <c r="CV35" s="244"/>
      <c r="CY35" s="244"/>
      <c r="CZ35" s="244"/>
      <c r="DA35" s="244"/>
      <c r="DD35" s="244"/>
      <c r="DE35" s="244"/>
      <c r="DF35" s="244"/>
      <c r="DI35" s="244"/>
      <c r="DJ35" s="244"/>
      <c r="DK35" s="244"/>
      <c r="DM35" s="244"/>
      <c r="DN35" s="244"/>
      <c r="DO35" s="244"/>
      <c r="DP35" s="244"/>
    </row>
    <row r="36" spans="98:120" x14ac:dyDescent="0.15"/>
    <row r="37" spans="98:120" x14ac:dyDescent="0.15">
      <c r="CW37" s="244"/>
      <c r="DB37" s="244"/>
      <c r="DG37" s="244"/>
      <c r="DL37" s="244"/>
      <c r="DP37" s="244"/>
    </row>
    <row r="38" spans="98:120" x14ac:dyDescent="0.15">
      <c r="CT38" s="244"/>
      <c r="CU38" s="244"/>
      <c r="CV38" s="244"/>
      <c r="CW38" s="244"/>
      <c r="CY38" s="244"/>
      <c r="CZ38" s="244"/>
      <c r="DA38" s="244"/>
      <c r="DB38" s="244"/>
      <c r="DD38" s="244"/>
      <c r="DE38" s="244"/>
      <c r="DF38" s="244"/>
      <c r="DG38" s="244"/>
      <c r="DI38" s="244"/>
      <c r="DJ38" s="244"/>
      <c r="DK38" s="244"/>
      <c r="DL38" s="244"/>
      <c r="DN38" s="244"/>
      <c r="DO38" s="244"/>
      <c r="DP38" s="24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4"/>
      <c r="DO49" s="244"/>
      <c r="DP49" s="24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4"/>
      <c r="CS63" s="244"/>
      <c r="CX63" s="244"/>
      <c r="DC63" s="244"/>
      <c r="DH63" s="244"/>
    </row>
    <row r="64" spans="22:120" x14ac:dyDescent="0.15">
      <c r="V64" s="244"/>
    </row>
    <row r="65" spans="15:120" x14ac:dyDescent="0.15">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x14ac:dyDescent="0.15">
      <c r="Q66" s="244"/>
      <c r="S66" s="244"/>
      <c r="U66" s="244"/>
      <c r="DM66" s="244"/>
    </row>
    <row r="67" spans="15:120" x14ac:dyDescent="0.15">
      <c r="O67" s="244"/>
      <c r="P67" s="244"/>
      <c r="R67" s="244"/>
      <c r="T67" s="244"/>
      <c r="Y67" s="244"/>
      <c r="CT67" s="244"/>
      <c r="CV67" s="244"/>
      <c r="CW67" s="244"/>
      <c r="CY67" s="244"/>
      <c r="DA67" s="244"/>
      <c r="DB67" s="244"/>
      <c r="DD67" s="244"/>
      <c r="DF67" s="244"/>
      <c r="DG67" s="244"/>
      <c r="DI67" s="244"/>
      <c r="DK67" s="244"/>
      <c r="DL67" s="244"/>
      <c r="DN67" s="244"/>
      <c r="DO67" s="244"/>
      <c r="DP67" s="244"/>
    </row>
    <row r="68" spans="15:120" x14ac:dyDescent="0.15"/>
    <row r="69" spans="15:120" x14ac:dyDescent="0.15"/>
    <row r="70" spans="15:120" x14ac:dyDescent="0.15"/>
    <row r="71" spans="15:120" x14ac:dyDescent="0.15"/>
    <row r="72" spans="15:120" x14ac:dyDescent="0.15">
      <c r="DP72" s="244"/>
    </row>
    <row r="73" spans="15:120" x14ac:dyDescent="0.15">
      <c r="DP73" s="24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4"/>
      <c r="CX96" s="244"/>
      <c r="DC96" s="244"/>
      <c r="DH96" s="244"/>
    </row>
    <row r="97" spans="24:120" x14ac:dyDescent="0.15">
      <c r="CS97" s="244"/>
      <c r="CX97" s="244"/>
      <c r="DC97" s="244"/>
      <c r="DH97" s="244"/>
      <c r="DP97" s="245" t="s">
        <v>500</v>
      </c>
    </row>
    <row r="98" spans="24:120" hidden="1" x14ac:dyDescent="0.15">
      <c r="CS98" s="244"/>
      <c r="CX98" s="244"/>
      <c r="DC98" s="244"/>
      <c r="DH98" s="244"/>
    </row>
    <row r="99" spans="24:120" hidden="1" x14ac:dyDescent="0.15">
      <c r="CS99" s="244"/>
      <c r="CX99" s="244"/>
      <c r="DC99" s="244"/>
      <c r="DH99" s="244"/>
    </row>
    <row r="101" spans="24:120" ht="12" hidden="1" customHeight="1" x14ac:dyDescent="0.15">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15">
      <c r="CU102" s="244"/>
      <c r="CZ102" s="244"/>
      <c r="DE102" s="244"/>
      <c r="DJ102" s="244"/>
      <c r="DM102" s="244"/>
    </row>
    <row r="103" spans="24:120" hidden="1" x14ac:dyDescent="0.15">
      <c r="CT103" s="244"/>
      <c r="CV103" s="244"/>
      <c r="CW103" s="244"/>
      <c r="CY103" s="244"/>
      <c r="DA103" s="244"/>
      <c r="DB103" s="244"/>
      <c r="DD103" s="244"/>
      <c r="DF103" s="244"/>
      <c r="DG103" s="244"/>
      <c r="DI103" s="244"/>
      <c r="DK103" s="244"/>
      <c r="DL103" s="244"/>
      <c r="DM103" s="244"/>
      <c r="DN103" s="244"/>
      <c r="DO103" s="244"/>
      <c r="DP103" s="244"/>
    </row>
    <row r="104" spans="24:120" hidden="1" x14ac:dyDescent="0.15">
      <c r="CV104" s="244"/>
      <c r="CW104" s="244"/>
      <c r="DA104" s="244"/>
      <c r="DB104" s="244"/>
      <c r="DF104" s="244"/>
      <c r="DG104" s="244"/>
      <c r="DK104" s="244"/>
      <c r="DL104" s="244"/>
      <c r="DN104" s="244"/>
      <c r="DO104" s="244"/>
      <c r="DP104" s="244"/>
    </row>
    <row r="105" spans="24:120" ht="12.75" hidden="1" customHeight="1" x14ac:dyDescent="0.15"/>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F2" sqref="F2"/>
    </sheetView>
  </sheetViews>
  <sheetFormatPr defaultColWidth="0" defaultRowHeight="13.5" customHeight="1" zeroHeight="1" x14ac:dyDescent="0.15"/>
  <cols>
    <col min="1" max="116" width="2.625" style="245" customWidth="1"/>
    <col min="117" max="16384" width="9" style="244" hidden="1"/>
  </cols>
  <sheetData>
    <row r="1" spans="2:116"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x14ac:dyDescent="0.15"/>
    <row r="3" spans="2:116" x14ac:dyDescent="0.15"/>
    <row r="4" spans="2:116" x14ac:dyDescent="0.15">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x14ac:dyDescent="0.15">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x14ac:dyDescent="0.15"/>
    <row r="20" spans="9:116" x14ac:dyDescent="0.15"/>
    <row r="21" spans="9:116" x14ac:dyDescent="0.15">
      <c r="DL21" s="244"/>
    </row>
    <row r="22" spans="9:116" x14ac:dyDescent="0.15">
      <c r="DI22" s="244"/>
      <c r="DJ22" s="244"/>
      <c r="DK22" s="244"/>
      <c r="DL22" s="244"/>
    </row>
    <row r="23" spans="9:116" x14ac:dyDescent="0.15">
      <c r="CY23" s="244"/>
      <c r="CZ23" s="244"/>
      <c r="DA23" s="244"/>
      <c r="DB23" s="244"/>
      <c r="DC23" s="244"/>
      <c r="DD23" s="244"/>
      <c r="DE23" s="244"/>
      <c r="DF23" s="244"/>
      <c r="DG23" s="244"/>
      <c r="DH23" s="244"/>
      <c r="DI23" s="244"/>
      <c r="DJ23" s="244"/>
      <c r="DK23" s="244"/>
      <c r="DL23" s="24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4"/>
      <c r="DA35" s="244"/>
      <c r="DB35" s="244"/>
      <c r="DC35" s="244"/>
      <c r="DD35" s="244"/>
      <c r="DE35" s="244"/>
      <c r="DF35" s="244"/>
      <c r="DG35" s="244"/>
      <c r="DH35" s="244"/>
      <c r="DI35" s="244"/>
      <c r="DJ35" s="244"/>
      <c r="DK35" s="244"/>
      <c r="DL35" s="244"/>
    </row>
    <row r="36" spans="15:116" x14ac:dyDescent="0.15"/>
    <row r="37" spans="15:116" x14ac:dyDescent="0.15">
      <c r="DL37" s="244"/>
    </row>
    <row r="38" spans="15:116" x14ac:dyDescent="0.15">
      <c r="DI38" s="244"/>
      <c r="DJ38" s="244"/>
      <c r="DK38" s="244"/>
      <c r="DL38" s="244"/>
    </row>
    <row r="39" spans="15:116" x14ac:dyDescent="0.15"/>
    <row r="40" spans="15:116" x14ac:dyDescent="0.15"/>
    <row r="41" spans="15:116" x14ac:dyDescent="0.15"/>
    <row r="42" spans="15:116" x14ac:dyDescent="0.15"/>
    <row r="43" spans="15:116" x14ac:dyDescent="0.15">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x14ac:dyDescent="0.15">
      <c r="DL44" s="244"/>
    </row>
    <row r="45" spans="15:116" x14ac:dyDescent="0.15"/>
    <row r="46" spans="15:116" x14ac:dyDescent="0.15">
      <c r="DA46" s="244"/>
      <c r="DB46" s="244"/>
      <c r="DC46" s="244"/>
      <c r="DD46" s="244"/>
      <c r="DE46" s="244"/>
      <c r="DF46" s="244"/>
      <c r="DG46" s="244"/>
      <c r="DH46" s="244"/>
      <c r="DI46" s="244"/>
      <c r="DJ46" s="244"/>
      <c r="DK46" s="244"/>
      <c r="DL46" s="244"/>
    </row>
    <row r="47" spans="15:116" x14ac:dyDescent="0.15"/>
    <row r="48" spans="15:116" x14ac:dyDescent="0.15"/>
    <row r="49" spans="104:116" x14ac:dyDescent="0.15"/>
    <row r="50" spans="104:116" x14ac:dyDescent="0.15">
      <c r="CZ50" s="244"/>
      <c r="DA50" s="244"/>
      <c r="DB50" s="244"/>
      <c r="DC50" s="244"/>
      <c r="DD50" s="244"/>
      <c r="DE50" s="244"/>
      <c r="DF50" s="244"/>
      <c r="DG50" s="244"/>
      <c r="DH50" s="244"/>
      <c r="DI50" s="244"/>
      <c r="DJ50" s="244"/>
      <c r="DK50" s="244"/>
      <c r="DL50" s="244"/>
    </row>
    <row r="51" spans="104:116" x14ac:dyDescent="0.15"/>
    <row r="52" spans="104:116" x14ac:dyDescent="0.15"/>
    <row r="53" spans="104:116" x14ac:dyDescent="0.15">
      <c r="DL53" s="24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4"/>
      <c r="DD67" s="244"/>
      <c r="DE67" s="244"/>
      <c r="DF67" s="244"/>
      <c r="DG67" s="244"/>
      <c r="DH67" s="244"/>
      <c r="DI67" s="244"/>
      <c r="DJ67" s="244"/>
      <c r="DK67" s="244"/>
      <c r="DL67" s="24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qm9cVJl77EgXp7mAjrezTJgKeUAvCWtKa/ztzIZdXLGuwbr5rQepq36Fza/16tnUr5CP3TIckFomF68rpHCdg==" saltValue="HwuDQW1bcpz8WDabke1VHA==" spinCount="100000" sheet="1" objects="1" scenarios="1"/>
  <dataConsolidate/>
  <phoneticPr fontId="2"/>
  <printOptions horizontalCentered="1" verticalCentered="1"/>
  <pageMargins left="0" right="0" top="0" bottom="0" header="0" footer="0"/>
  <pageSetup paperSize="8" scale="65"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F2" sqref="F2"/>
    </sheetView>
  </sheetViews>
  <sheetFormatPr defaultColWidth="0" defaultRowHeight="13.5" customHeight="1" zeroHeight="1" x14ac:dyDescent="0.15"/>
  <cols>
    <col min="1" max="36" width="2.5" style="246" customWidth="1"/>
    <col min="37" max="44" width="17" style="246" customWidth="1"/>
    <col min="45" max="45" width="6.125" style="252" customWidth="1"/>
    <col min="46" max="46" width="3" style="250" customWidth="1"/>
    <col min="47" max="47" width="19.125" style="246" hidden="1" customWidth="1"/>
    <col min="48" max="52" width="12.625" style="246" hidden="1" customWidth="1"/>
    <col min="53" max="16384" width="8.625" style="246" hidden="1"/>
  </cols>
  <sheetData>
    <row r="1" spans="1:46" x14ac:dyDescent="0.15">
      <c r="AS1" s="246"/>
      <c r="AT1" s="246"/>
    </row>
    <row r="2" spans="1:46" x14ac:dyDescent="0.15">
      <c r="AS2" s="246"/>
      <c r="AT2" s="246"/>
    </row>
    <row r="3" spans="1:46" x14ac:dyDescent="0.15">
      <c r="AS3" s="246"/>
      <c r="AT3" s="246"/>
    </row>
    <row r="4" spans="1:46" x14ac:dyDescent="0.15">
      <c r="AS4" s="246"/>
      <c r="AT4" s="246"/>
    </row>
    <row r="5" spans="1:46" ht="17.25" x14ac:dyDescent="0.15">
      <c r="A5" s="247" t="s">
        <v>501</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x14ac:dyDescent="0.15">
      <c r="A6" s="250"/>
      <c r="AK6" s="251" t="s">
        <v>502</v>
      </c>
      <c r="AL6" s="251"/>
      <c r="AM6" s="251"/>
      <c r="AN6" s="251"/>
    </row>
    <row r="7" spans="1:46" ht="13.5" customHeight="1" x14ac:dyDescent="0.15">
      <c r="A7" s="250"/>
      <c r="AK7" s="253"/>
      <c r="AL7" s="254"/>
      <c r="AM7" s="254"/>
      <c r="AN7" s="255"/>
      <c r="AO7" s="1102" t="s">
        <v>503</v>
      </c>
      <c r="AP7" s="256"/>
      <c r="AQ7" s="257" t="s">
        <v>504</v>
      </c>
      <c r="AR7" s="258"/>
    </row>
    <row r="8" spans="1:46" x14ac:dyDescent="0.15">
      <c r="A8" s="250"/>
      <c r="AK8" s="259"/>
      <c r="AL8" s="260"/>
      <c r="AM8" s="260"/>
      <c r="AN8" s="261"/>
      <c r="AO8" s="1103"/>
      <c r="AP8" s="262" t="s">
        <v>505</v>
      </c>
      <c r="AQ8" s="263" t="s">
        <v>506</v>
      </c>
      <c r="AR8" s="264" t="s">
        <v>507</v>
      </c>
    </row>
    <row r="9" spans="1:46" x14ac:dyDescent="0.15">
      <c r="A9" s="250"/>
      <c r="AK9" s="1114" t="s">
        <v>508</v>
      </c>
      <c r="AL9" s="1115"/>
      <c r="AM9" s="1115"/>
      <c r="AN9" s="1116"/>
      <c r="AO9" s="265">
        <v>684760</v>
      </c>
      <c r="AP9" s="265">
        <v>184026</v>
      </c>
      <c r="AQ9" s="266">
        <v>231388</v>
      </c>
      <c r="AR9" s="267">
        <v>-20.5</v>
      </c>
    </row>
    <row r="10" spans="1:46" ht="13.5" customHeight="1" x14ac:dyDescent="0.15">
      <c r="A10" s="250"/>
      <c r="AK10" s="1114" t="s">
        <v>509</v>
      </c>
      <c r="AL10" s="1115"/>
      <c r="AM10" s="1115"/>
      <c r="AN10" s="1116"/>
      <c r="AO10" s="268">
        <v>201040</v>
      </c>
      <c r="AP10" s="268">
        <v>54028</v>
      </c>
      <c r="AQ10" s="269">
        <v>33497</v>
      </c>
      <c r="AR10" s="270">
        <v>61.3</v>
      </c>
    </row>
    <row r="11" spans="1:46" ht="13.5" customHeight="1" x14ac:dyDescent="0.15">
      <c r="A11" s="250"/>
      <c r="AK11" s="1114" t="s">
        <v>510</v>
      </c>
      <c r="AL11" s="1115"/>
      <c r="AM11" s="1115"/>
      <c r="AN11" s="1116"/>
      <c r="AO11" s="268" t="s">
        <v>511</v>
      </c>
      <c r="AP11" s="268" t="s">
        <v>511</v>
      </c>
      <c r="AQ11" s="269">
        <v>3588</v>
      </c>
      <c r="AR11" s="270" t="s">
        <v>511</v>
      </c>
    </row>
    <row r="12" spans="1:46" ht="13.5" customHeight="1" x14ac:dyDescent="0.15">
      <c r="A12" s="250"/>
      <c r="AK12" s="1114" t="s">
        <v>512</v>
      </c>
      <c r="AL12" s="1115"/>
      <c r="AM12" s="1115"/>
      <c r="AN12" s="1116"/>
      <c r="AO12" s="268" t="s">
        <v>511</v>
      </c>
      <c r="AP12" s="268" t="s">
        <v>511</v>
      </c>
      <c r="AQ12" s="269" t="s">
        <v>511</v>
      </c>
      <c r="AR12" s="270" t="s">
        <v>511</v>
      </c>
    </row>
    <row r="13" spans="1:46" ht="13.5" customHeight="1" x14ac:dyDescent="0.15">
      <c r="A13" s="250"/>
      <c r="AK13" s="1114" t="s">
        <v>513</v>
      </c>
      <c r="AL13" s="1115"/>
      <c r="AM13" s="1115"/>
      <c r="AN13" s="1116"/>
      <c r="AO13" s="268">
        <v>13530</v>
      </c>
      <c r="AP13" s="268">
        <v>3636</v>
      </c>
      <c r="AQ13" s="269">
        <v>10932</v>
      </c>
      <c r="AR13" s="270">
        <v>-66.7</v>
      </c>
    </row>
    <row r="14" spans="1:46" ht="13.5" customHeight="1" x14ac:dyDescent="0.15">
      <c r="A14" s="250"/>
      <c r="AK14" s="1114" t="s">
        <v>514</v>
      </c>
      <c r="AL14" s="1115"/>
      <c r="AM14" s="1115"/>
      <c r="AN14" s="1116"/>
      <c r="AO14" s="268">
        <v>13792</v>
      </c>
      <c r="AP14" s="268">
        <v>3707</v>
      </c>
      <c r="AQ14" s="269">
        <v>4261</v>
      </c>
      <c r="AR14" s="270">
        <v>-13</v>
      </c>
    </row>
    <row r="15" spans="1:46" ht="13.5" customHeight="1" x14ac:dyDescent="0.15">
      <c r="A15" s="250"/>
      <c r="AK15" s="1117" t="s">
        <v>515</v>
      </c>
      <c r="AL15" s="1118"/>
      <c r="AM15" s="1118"/>
      <c r="AN15" s="1119"/>
      <c r="AO15" s="268">
        <v>-56616</v>
      </c>
      <c r="AP15" s="268">
        <v>-15215</v>
      </c>
      <c r="AQ15" s="269">
        <v>-17972</v>
      </c>
      <c r="AR15" s="270">
        <v>-15.3</v>
      </c>
    </row>
    <row r="16" spans="1:46" x14ac:dyDescent="0.15">
      <c r="A16" s="250"/>
      <c r="AK16" s="1117" t="s">
        <v>188</v>
      </c>
      <c r="AL16" s="1118"/>
      <c r="AM16" s="1118"/>
      <c r="AN16" s="1119"/>
      <c r="AO16" s="268">
        <v>856506</v>
      </c>
      <c r="AP16" s="268">
        <v>230182</v>
      </c>
      <c r="AQ16" s="269">
        <v>265695</v>
      </c>
      <c r="AR16" s="270">
        <v>-13.4</v>
      </c>
    </row>
    <row r="17" spans="1:46" x14ac:dyDescent="0.15">
      <c r="A17" s="250"/>
    </row>
    <row r="18" spans="1:46" x14ac:dyDescent="0.15">
      <c r="A18" s="250"/>
      <c r="AQ18" s="271"/>
      <c r="AR18" s="271"/>
    </row>
    <row r="19" spans="1:46" x14ac:dyDescent="0.15">
      <c r="A19" s="250"/>
      <c r="AK19" s="246" t="s">
        <v>516</v>
      </c>
    </row>
    <row r="20" spans="1:46" x14ac:dyDescent="0.15">
      <c r="A20" s="250"/>
      <c r="AK20" s="272"/>
      <c r="AL20" s="273"/>
      <c r="AM20" s="273"/>
      <c r="AN20" s="274"/>
      <c r="AO20" s="275" t="s">
        <v>517</v>
      </c>
      <c r="AP20" s="276" t="s">
        <v>518</v>
      </c>
      <c r="AQ20" s="277" t="s">
        <v>519</v>
      </c>
      <c r="AR20" s="278"/>
    </row>
    <row r="21" spans="1:46" s="251" customFormat="1" x14ac:dyDescent="0.15">
      <c r="A21" s="279"/>
      <c r="AK21" s="1120" t="s">
        <v>520</v>
      </c>
      <c r="AL21" s="1121"/>
      <c r="AM21" s="1121"/>
      <c r="AN21" s="1122"/>
      <c r="AO21" s="280">
        <v>18.809999999999999</v>
      </c>
      <c r="AP21" s="281">
        <v>23.14</v>
      </c>
      <c r="AQ21" s="282">
        <v>-4.33</v>
      </c>
      <c r="AS21" s="283"/>
      <c r="AT21" s="279"/>
    </row>
    <row r="22" spans="1:46" s="251" customFormat="1" x14ac:dyDescent="0.15">
      <c r="A22" s="279"/>
      <c r="AK22" s="1120" t="s">
        <v>521</v>
      </c>
      <c r="AL22" s="1121"/>
      <c r="AM22" s="1121"/>
      <c r="AN22" s="1122"/>
      <c r="AO22" s="284">
        <v>97.4</v>
      </c>
      <c r="AP22" s="285">
        <v>95.7</v>
      </c>
      <c r="AQ22" s="286">
        <v>1.7</v>
      </c>
      <c r="AR22" s="271"/>
      <c r="AS22" s="283"/>
      <c r="AT22" s="279"/>
    </row>
    <row r="23" spans="1:46" s="251" customFormat="1" x14ac:dyDescent="0.15">
      <c r="A23" s="279"/>
      <c r="AP23" s="271"/>
      <c r="AQ23" s="271"/>
      <c r="AR23" s="271"/>
      <c r="AS23" s="283"/>
      <c r="AT23" s="279"/>
    </row>
    <row r="24" spans="1:46" s="251" customFormat="1" x14ac:dyDescent="0.15">
      <c r="A24" s="279"/>
      <c r="AP24" s="271"/>
      <c r="AQ24" s="271"/>
      <c r="AR24" s="271"/>
      <c r="AS24" s="283"/>
      <c r="AT24" s="279"/>
    </row>
    <row r="25" spans="1:46" s="251"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x14ac:dyDescent="0.15">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row>
    <row r="27" spans="1:46" x14ac:dyDescent="0.15">
      <c r="A27" s="291"/>
      <c r="AS27" s="246"/>
      <c r="AT27" s="246"/>
    </row>
    <row r="28" spans="1:46" ht="17.25" x14ac:dyDescent="0.15">
      <c r="A28" s="247" t="s">
        <v>523</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x14ac:dyDescent="0.15">
      <c r="A29" s="250"/>
      <c r="AK29" s="251" t="s">
        <v>524</v>
      </c>
      <c r="AL29" s="251"/>
      <c r="AM29" s="251"/>
      <c r="AN29" s="251"/>
      <c r="AS29" s="293"/>
    </row>
    <row r="30" spans="1:46" ht="13.5" customHeight="1" x14ac:dyDescent="0.15">
      <c r="A30" s="250"/>
      <c r="AK30" s="253"/>
      <c r="AL30" s="254"/>
      <c r="AM30" s="254"/>
      <c r="AN30" s="255"/>
      <c r="AO30" s="1102" t="s">
        <v>503</v>
      </c>
      <c r="AP30" s="256"/>
      <c r="AQ30" s="257" t="s">
        <v>504</v>
      </c>
      <c r="AR30" s="258"/>
    </row>
    <row r="31" spans="1:46" x14ac:dyDescent="0.15">
      <c r="A31" s="250"/>
      <c r="AK31" s="259"/>
      <c r="AL31" s="260"/>
      <c r="AM31" s="260"/>
      <c r="AN31" s="261"/>
      <c r="AO31" s="1103"/>
      <c r="AP31" s="262" t="s">
        <v>505</v>
      </c>
      <c r="AQ31" s="263" t="s">
        <v>506</v>
      </c>
      <c r="AR31" s="264" t="s">
        <v>507</v>
      </c>
    </row>
    <row r="32" spans="1:46" ht="27" customHeight="1" x14ac:dyDescent="0.15">
      <c r="A32" s="250"/>
      <c r="AK32" s="1104" t="s">
        <v>525</v>
      </c>
      <c r="AL32" s="1105"/>
      <c r="AM32" s="1105"/>
      <c r="AN32" s="1106"/>
      <c r="AO32" s="294">
        <v>223294</v>
      </c>
      <c r="AP32" s="294">
        <v>60009</v>
      </c>
      <c r="AQ32" s="295">
        <v>153945</v>
      </c>
      <c r="AR32" s="296">
        <v>-61</v>
      </c>
    </row>
    <row r="33" spans="1:46" ht="13.5" customHeight="1" x14ac:dyDescent="0.15">
      <c r="A33" s="250"/>
      <c r="AK33" s="1104" t="s">
        <v>526</v>
      </c>
      <c r="AL33" s="1105"/>
      <c r="AM33" s="1105"/>
      <c r="AN33" s="1106"/>
      <c r="AO33" s="294" t="s">
        <v>511</v>
      </c>
      <c r="AP33" s="294" t="s">
        <v>511</v>
      </c>
      <c r="AQ33" s="295" t="s">
        <v>511</v>
      </c>
      <c r="AR33" s="296" t="s">
        <v>511</v>
      </c>
    </row>
    <row r="34" spans="1:46" ht="27" customHeight="1" x14ac:dyDescent="0.15">
      <c r="A34" s="250"/>
      <c r="AK34" s="1104" t="s">
        <v>527</v>
      </c>
      <c r="AL34" s="1105"/>
      <c r="AM34" s="1105"/>
      <c r="AN34" s="1106"/>
      <c r="AO34" s="294" t="s">
        <v>511</v>
      </c>
      <c r="AP34" s="294" t="s">
        <v>511</v>
      </c>
      <c r="AQ34" s="295">
        <v>4</v>
      </c>
      <c r="AR34" s="296" t="s">
        <v>511</v>
      </c>
    </row>
    <row r="35" spans="1:46" ht="27" customHeight="1" x14ac:dyDescent="0.15">
      <c r="A35" s="250"/>
      <c r="AK35" s="1104" t="s">
        <v>528</v>
      </c>
      <c r="AL35" s="1105"/>
      <c r="AM35" s="1105"/>
      <c r="AN35" s="1106"/>
      <c r="AO35" s="294" t="s">
        <v>511</v>
      </c>
      <c r="AP35" s="294" t="s">
        <v>511</v>
      </c>
      <c r="AQ35" s="295">
        <v>31105</v>
      </c>
      <c r="AR35" s="296" t="s">
        <v>511</v>
      </c>
    </row>
    <row r="36" spans="1:46" ht="27" customHeight="1" x14ac:dyDescent="0.15">
      <c r="A36" s="250"/>
      <c r="AK36" s="1104" t="s">
        <v>529</v>
      </c>
      <c r="AL36" s="1105"/>
      <c r="AM36" s="1105"/>
      <c r="AN36" s="1106"/>
      <c r="AO36" s="294">
        <v>48374</v>
      </c>
      <c r="AP36" s="294">
        <v>13000</v>
      </c>
      <c r="AQ36" s="295">
        <v>3257</v>
      </c>
      <c r="AR36" s="296">
        <v>299.10000000000002</v>
      </c>
    </row>
    <row r="37" spans="1:46" ht="13.5" customHeight="1" x14ac:dyDescent="0.15">
      <c r="A37" s="250"/>
      <c r="AK37" s="1104" t="s">
        <v>530</v>
      </c>
      <c r="AL37" s="1105"/>
      <c r="AM37" s="1105"/>
      <c r="AN37" s="1106"/>
      <c r="AO37" s="294">
        <v>18871</v>
      </c>
      <c r="AP37" s="294">
        <v>5071</v>
      </c>
      <c r="AQ37" s="295">
        <v>1590</v>
      </c>
      <c r="AR37" s="296">
        <v>218.9</v>
      </c>
    </row>
    <row r="38" spans="1:46" ht="27" customHeight="1" x14ac:dyDescent="0.15">
      <c r="A38" s="250"/>
      <c r="AK38" s="1107" t="s">
        <v>531</v>
      </c>
      <c r="AL38" s="1108"/>
      <c r="AM38" s="1108"/>
      <c r="AN38" s="1109"/>
      <c r="AO38" s="297" t="s">
        <v>511</v>
      </c>
      <c r="AP38" s="297" t="s">
        <v>511</v>
      </c>
      <c r="AQ38" s="298">
        <v>20</v>
      </c>
      <c r="AR38" s="286" t="s">
        <v>511</v>
      </c>
      <c r="AS38" s="293"/>
    </row>
    <row r="39" spans="1:46" x14ac:dyDescent="0.15">
      <c r="A39" s="250"/>
      <c r="AK39" s="1107" t="s">
        <v>532</v>
      </c>
      <c r="AL39" s="1108"/>
      <c r="AM39" s="1108"/>
      <c r="AN39" s="1109"/>
      <c r="AO39" s="294">
        <v>-50076</v>
      </c>
      <c r="AP39" s="294">
        <v>-13458</v>
      </c>
      <c r="AQ39" s="295">
        <v>-7358</v>
      </c>
      <c r="AR39" s="296">
        <v>82.9</v>
      </c>
      <c r="AS39" s="293"/>
    </row>
    <row r="40" spans="1:46" ht="27" customHeight="1" x14ac:dyDescent="0.15">
      <c r="A40" s="250"/>
      <c r="AK40" s="1104" t="s">
        <v>533</v>
      </c>
      <c r="AL40" s="1105"/>
      <c r="AM40" s="1105"/>
      <c r="AN40" s="1106"/>
      <c r="AO40" s="294">
        <v>-171600</v>
      </c>
      <c r="AP40" s="294">
        <v>-46117</v>
      </c>
      <c r="AQ40" s="295">
        <v>-130450</v>
      </c>
      <c r="AR40" s="296">
        <v>-64.599999999999994</v>
      </c>
      <c r="AS40" s="293"/>
    </row>
    <row r="41" spans="1:46" x14ac:dyDescent="0.15">
      <c r="A41" s="250"/>
      <c r="AK41" s="1110" t="s">
        <v>300</v>
      </c>
      <c r="AL41" s="1111"/>
      <c r="AM41" s="1111"/>
      <c r="AN41" s="1112"/>
      <c r="AO41" s="294">
        <v>68863</v>
      </c>
      <c r="AP41" s="294">
        <v>18507</v>
      </c>
      <c r="AQ41" s="295">
        <v>52112</v>
      </c>
      <c r="AR41" s="296">
        <v>-64.5</v>
      </c>
      <c r="AS41" s="293"/>
    </row>
    <row r="42" spans="1:46" x14ac:dyDescent="0.15">
      <c r="A42" s="250"/>
      <c r="AK42" s="299" t="s">
        <v>534</v>
      </c>
      <c r="AQ42" s="271"/>
      <c r="AR42" s="271"/>
      <c r="AS42" s="293"/>
    </row>
    <row r="43" spans="1:46" x14ac:dyDescent="0.15">
      <c r="A43" s="250"/>
      <c r="AP43" s="300"/>
      <c r="AQ43" s="271"/>
      <c r="AS43" s="293"/>
    </row>
    <row r="44" spans="1:46" x14ac:dyDescent="0.15">
      <c r="A44" s="250"/>
      <c r="AQ44" s="271"/>
    </row>
    <row r="45" spans="1:46" x14ac:dyDescent="0.15">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15">
      <c r="A47" s="303" t="s">
        <v>535</v>
      </c>
    </row>
    <row r="48" spans="1:46" x14ac:dyDescent="0.15">
      <c r="A48" s="250"/>
      <c r="AK48" s="304" t="s">
        <v>536</v>
      </c>
      <c r="AL48" s="304"/>
      <c r="AM48" s="304"/>
      <c r="AN48" s="304"/>
      <c r="AO48" s="304"/>
      <c r="AP48" s="304"/>
      <c r="AQ48" s="305"/>
      <c r="AR48" s="304"/>
    </row>
    <row r="49" spans="1:44" ht="13.5" customHeight="1" x14ac:dyDescent="0.15">
      <c r="A49" s="250"/>
      <c r="AK49" s="306"/>
      <c r="AL49" s="307"/>
      <c r="AM49" s="1097" t="s">
        <v>503</v>
      </c>
      <c r="AN49" s="1099" t="s">
        <v>537</v>
      </c>
      <c r="AO49" s="1100"/>
      <c r="AP49" s="1100"/>
      <c r="AQ49" s="1100"/>
      <c r="AR49" s="1101"/>
    </row>
    <row r="50" spans="1:44" x14ac:dyDescent="0.15">
      <c r="A50" s="250"/>
      <c r="AK50" s="308"/>
      <c r="AL50" s="309"/>
      <c r="AM50" s="1098"/>
      <c r="AN50" s="310" t="s">
        <v>538</v>
      </c>
      <c r="AO50" s="311" t="s">
        <v>539</v>
      </c>
      <c r="AP50" s="312" t="s">
        <v>540</v>
      </c>
      <c r="AQ50" s="313" t="s">
        <v>541</v>
      </c>
      <c r="AR50" s="314" t="s">
        <v>542</v>
      </c>
    </row>
    <row r="51" spans="1:44" x14ac:dyDescent="0.15">
      <c r="A51" s="250"/>
      <c r="AK51" s="306" t="s">
        <v>543</v>
      </c>
      <c r="AL51" s="307"/>
      <c r="AM51" s="315">
        <v>414467</v>
      </c>
      <c r="AN51" s="316">
        <v>103384</v>
      </c>
      <c r="AO51" s="317">
        <v>54.9</v>
      </c>
      <c r="AP51" s="318">
        <v>291173</v>
      </c>
      <c r="AQ51" s="319">
        <v>-0.3</v>
      </c>
      <c r="AR51" s="320">
        <v>55.2</v>
      </c>
    </row>
    <row r="52" spans="1:44" x14ac:dyDescent="0.15">
      <c r="A52" s="250"/>
      <c r="AK52" s="321"/>
      <c r="AL52" s="322" t="s">
        <v>544</v>
      </c>
      <c r="AM52" s="323">
        <v>378755</v>
      </c>
      <c r="AN52" s="324">
        <v>94476</v>
      </c>
      <c r="AO52" s="325">
        <v>60.3</v>
      </c>
      <c r="AP52" s="326">
        <v>119071</v>
      </c>
      <c r="AQ52" s="327">
        <v>-6.7</v>
      </c>
      <c r="AR52" s="328">
        <v>67</v>
      </c>
    </row>
    <row r="53" spans="1:44" x14ac:dyDescent="0.15">
      <c r="A53" s="250"/>
      <c r="AK53" s="306" t="s">
        <v>545</v>
      </c>
      <c r="AL53" s="307"/>
      <c r="AM53" s="315">
        <v>217989</v>
      </c>
      <c r="AN53" s="316">
        <v>55034</v>
      </c>
      <c r="AO53" s="317">
        <v>-46.8</v>
      </c>
      <c r="AP53" s="318">
        <v>271581</v>
      </c>
      <c r="AQ53" s="319">
        <v>-6.7</v>
      </c>
      <c r="AR53" s="320">
        <v>-40.1</v>
      </c>
    </row>
    <row r="54" spans="1:44" x14ac:dyDescent="0.15">
      <c r="A54" s="250"/>
      <c r="AK54" s="321"/>
      <c r="AL54" s="322" t="s">
        <v>544</v>
      </c>
      <c r="AM54" s="323">
        <v>198706</v>
      </c>
      <c r="AN54" s="324">
        <v>50166</v>
      </c>
      <c r="AO54" s="325">
        <v>-46.9</v>
      </c>
      <c r="AP54" s="326">
        <v>117844</v>
      </c>
      <c r="AQ54" s="327">
        <v>-1</v>
      </c>
      <c r="AR54" s="328">
        <v>-45.9</v>
      </c>
    </row>
    <row r="55" spans="1:44" x14ac:dyDescent="0.15">
      <c r="A55" s="250"/>
      <c r="AK55" s="306" t="s">
        <v>546</v>
      </c>
      <c r="AL55" s="307"/>
      <c r="AM55" s="315">
        <v>315445</v>
      </c>
      <c r="AN55" s="316">
        <v>80904</v>
      </c>
      <c r="AO55" s="317">
        <v>47</v>
      </c>
      <c r="AP55" s="318">
        <v>268375</v>
      </c>
      <c r="AQ55" s="319">
        <v>-1.2</v>
      </c>
      <c r="AR55" s="320">
        <v>48.2</v>
      </c>
    </row>
    <row r="56" spans="1:44" x14ac:dyDescent="0.15">
      <c r="A56" s="250"/>
      <c r="AK56" s="321"/>
      <c r="AL56" s="322" t="s">
        <v>544</v>
      </c>
      <c r="AM56" s="323">
        <v>242191</v>
      </c>
      <c r="AN56" s="324">
        <v>62116</v>
      </c>
      <c r="AO56" s="325">
        <v>23.8</v>
      </c>
      <c r="AP56" s="326">
        <v>119602</v>
      </c>
      <c r="AQ56" s="327">
        <v>1.5</v>
      </c>
      <c r="AR56" s="328">
        <v>22.3</v>
      </c>
    </row>
    <row r="57" spans="1:44" x14ac:dyDescent="0.15">
      <c r="A57" s="250"/>
      <c r="AK57" s="306" t="s">
        <v>547</v>
      </c>
      <c r="AL57" s="307"/>
      <c r="AM57" s="315">
        <v>1811165</v>
      </c>
      <c r="AN57" s="316">
        <v>475247</v>
      </c>
      <c r="AO57" s="317">
        <v>487.4</v>
      </c>
      <c r="AP57" s="318">
        <v>301035</v>
      </c>
      <c r="AQ57" s="319">
        <v>12.2</v>
      </c>
      <c r="AR57" s="320">
        <v>475.2</v>
      </c>
    </row>
    <row r="58" spans="1:44" x14ac:dyDescent="0.15">
      <c r="A58" s="250"/>
      <c r="AK58" s="321"/>
      <c r="AL58" s="322" t="s">
        <v>544</v>
      </c>
      <c r="AM58" s="323">
        <v>835446</v>
      </c>
      <c r="AN58" s="324">
        <v>219220</v>
      </c>
      <c r="AO58" s="325">
        <v>252.9</v>
      </c>
      <c r="AP58" s="326">
        <v>154376</v>
      </c>
      <c r="AQ58" s="327">
        <v>29.1</v>
      </c>
      <c r="AR58" s="328">
        <v>223.8</v>
      </c>
    </row>
    <row r="59" spans="1:44" x14ac:dyDescent="0.15">
      <c r="A59" s="250"/>
      <c r="AK59" s="306" t="s">
        <v>548</v>
      </c>
      <c r="AL59" s="307"/>
      <c r="AM59" s="315">
        <v>516082</v>
      </c>
      <c r="AN59" s="316">
        <v>138694</v>
      </c>
      <c r="AO59" s="317">
        <v>-70.8</v>
      </c>
      <c r="AP59" s="318">
        <v>277467</v>
      </c>
      <c r="AQ59" s="319">
        <v>-7.8</v>
      </c>
      <c r="AR59" s="320">
        <v>-63</v>
      </c>
    </row>
    <row r="60" spans="1:44" x14ac:dyDescent="0.15">
      <c r="A60" s="250"/>
      <c r="AK60" s="321"/>
      <c r="AL60" s="322" t="s">
        <v>544</v>
      </c>
      <c r="AM60" s="323">
        <v>417137</v>
      </c>
      <c r="AN60" s="324">
        <v>112103</v>
      </c>
      <c r="AO60" s="325">
        <v>-48.9</v>
      </c>
      <c r="AP60" s="326">
        <v>128378</v>
      </c>
      <c r="AQ60" s="327">
        <v>-16.8</v>
      </c>
      <c r="AR60" s="328">
        <v>-32.1</v>
      </c>
    </row>
    <row r="61" spans="1:44" x14ac:dyDescent="0.15">
      <c r="A61" s="250"/>
      <c r="AK61" s="306" t="s">
        <v>549</v>
      </c>
      <c r="AL61" s="329"/>
      <c r="AM61" s="315">
        <v>655030</v>
      </c>
      <c r="AN61" s="316">
        <v>170653</v>
      </c>
      <c r="AO61" s="317">
        <v>94.3</v>
      </c>
      <c r="AP61" s="318">
        <v>281926</v>
      </c>
      <c r="AQ61" s="330">
        <v>-0.8</v>
      </c>
      <c r="AR61" s="320">
        <v>95.1</v>
      </c>
    </row>
    <row r="62" spans="1:44" x14ac:dyDescent="0.15">
      <c r="A62" s="250"/>
      <c r="AK62" s="321"/>
      <c r="AL62" s="322" t="s">
        <v>544</v>
      </c>
      <c r="AM62" s="323">
        <v>414447</v>
      </c>
      <c r="AN62" s="324">
        <v>107616</v>
      </c>
      <c r="AO62" s="325">
        <v>48.2</v>
      </c>
      <c r="AP62" s="326">
        <v>127854</v>
      </c>
      <c r="AQ62" s="327">
        <v>1.2</v>
      </c>
      <c r="AR62" s="328">
        <v>47</v>
      </c>
    </row>
    <row r="63" spans="1:44" x14ac:dyDescent="0.15">
      <c r="A63" s="250"/>
    </row>
    <row r="64" spans="1:44" x14ac:dyDescent="0.15">
      <c r="A64" s="250"/>
    </row>
    <row r="65" spans="1:46" x14ac:dyDescent="0.15">
      <c r="A65" s="250"/>
    </row>
    <row r="66" spans="1:46" x14ac:dyDescent="0.15">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15">
      <c r="AS67" s="246"/>
      <c r="AT67" s="246"/>
    </row>
    <row r="70" spans="1:46" hidden="1" x14ac:dyDescent="0.15"/>
    <row r="71" spans="1:46" hidden="1" x14ac:dyDescent="0.15"/>
    <row r="72" spans="1:46" hidden="1" x14ac:dyDescent="0.15"/>
    <row r="73" spans="1:46" hidden="1" x14ac:dyDescent="0.15"/>
  </sheetData>
  <sheetProtection algorithmName="SHA-512" hashValue="jMMgCVWzs2XOA3lkSnN7AsQZpn5ms43+RZwy2AgnaLDOf97cFR8o2wQ0JOOv7vzsWmcq/j2nvBC6jNCYLn87Cw==" saltValue="qCpeLolyxZ3pP1TTtBiNU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F2" sqref="F2"/>
    </sheetView>
  </sheetViews>
  <sheetFormatPr defaultColWidth="0" defaultRowHeight="13.5" customHeight="1" zeroHeight="1" x14ac:dyDescent="0.15"/>
  <cols>
    <col min="1" max="125" width="2.5" style="245" customWidth="1"/>
    <col min="126" max="16384" width="9" style="244" hidden="1"/>
  </cols>
  <sheetData>
    <row r="1" spans="2:125"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x14ac:dyDescent="0.15">
      <c r="B2" s="244"/>
      <c r="DG2" s="244"/>
    </row>
    <row r="3" spans="2:125" x14ac:dyDescent="0.1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x14ac:dyDescent="0.15"/>
    <row r="5" spans="2:125" x14ac:dyDescent="0.15"/>
    <row r="6" spans="2:125" x14ac:dyDescent="0.15"/>
    <row r="7" spans="2:125" x14ac:dyDescent="0.15"/>
    <row r="8" spans="2:125" x14ac:dyDescent="0.15"/>
    <row r="9" spans="2:125" x14ac:dyDescent="0.15">
      <c r="DU9" s="24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4"/>
    </row>
    <row r="18" spans="125:125" x14ac:dyDescent="0.15"/>
    <row r="19" spans="125:125" x14ac:dyDescent="0.15"/>
    <row r="20" spans="125:125" x14ac:dyDescent="0.15">
      <c r="DU20" s="244"/>
    </row>
    <row r="21" spans="125:125" x14ac:dyDescent="0.15">
      <c r="DU21" s="24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4"/>
    </row>
    <row r="29" spans="125:125" x14ac:dyDescent="0.15"/>
    <row r="30" spans="125:125" x14ac:dyDescent="0.15"/>
    <row r="31" spans="125:125" x14ac:dyDescent="0.15"/>
    <row r="32" spans="125:125" x14ac:dyDescent="0.15"/>
    <row r="33" spans="2:125" x14ac:dyDescent="0.15">
      <c r="B33" s="244"/>
      <c r="G33" s="244"/>
      <c r="I33" s="244"/>
    </row>
    <row r="34" spans="2:125" x14ac:dyDescent="0.15">
      <c r="C34" s="244"/>
      <c r="P34" s="244"/>
      <c r="DE34" s="244"/>
      <c r="DH34" s="244"/>
    </row>
    <row r="35" spans="2:125" x14ac:dyDescent="0.15">
      <c r="D35" s="244"/>
      <c r="E35" s="244"/>
      <c r="DG35" s="244"/>
      <c r="DJ35" s="244"/>
      <c r="DP35" s="244"/>
      <c r="DQ35" s="244"/>
      <c r="DR35" s="244"/>
      <c r="DS35" s="244"/>
      <c r="DT35" s="244"/>
      <c r="DU35" s="244"/>
    </row>
    <row r="36" spans="2:125" x14ac:dyDescent="0.1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x14ac:dyDescent="0.15">
      <c r="DU37" s="244"/>
    </row>
    <row r="38" spans="2:125" x14ac:dyDescent="0.15">
      <c r="DT38" s="244"/>
      <c r="DU38" s="244"/>
    </row>
    <row r="39" spans="2:125" x14ac:dyDescent="0.15"/>
    <row r="40" spans="2:125" x14ac:dyDescent="0.15">
      <c r="DH40" s="244"/>
    </row>
    <row r="41" spans="2:125" x14ac:dyDescent="0.15">
      <c r="DE41" s="244"/>
    </row>
    <row r="42" spans="2:125" x14ac:dyDescent="0.15">
      <c r="DG42" s="244"/>
      <c r="DJ42" s="244"/>
    </row>
    <row r="43" spans="2:125" x14ac:dyDescent="0.1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x14ac:dyDescent="0.15">
      <c r="DU44" s="244"/>
    </row>
    <row r="45" spans="2:125" x14ac:dyDescent="0.15"/>
    <row r="46" spans="2:125" x14ac:dyDescent="0.15"/>
    <row r="47" spans="2:125" x14ac:dyDescent="0.15"/>
    <row r="48" spans="2:125" x14ac:dyDescent="0.15">
      <c r="DT48" s="244"/>
      <c r="DU48" s="244"/>
    </row>
    <row r="49" spans="120:125" x14ac:dyDescent="0.15">
      <c r="DU49" s="244"/>
    </row>
    <row r="50" spans="120:125" x14ac:dyDescent="0.15">
      <c r="DU50" s="244"/>
    </row>
    <row r="51" spans="120:125" x14ac:dyDescent="0.15">
      <c r="DP51" s="244"/>
      <c r="DQ51" s="244"/>
      <c r="DR51" s="244"/>
      <c r="DS51" s="244"/>
      <c r="DT51" s="244"/>
      <c r="DU51" s="244"/>
    </row>
    <row r="52" spans="120:125" x14ac:dyDescent="0.15"/>
    <row r="53" spans="120:125" x14ac:dyDescent="0.15"/>
    <row r="54" spans="120:125" x14ac:dyDescent="0.15">
      <c r="DU54" s="244"/>
    </row>
    <row r="55" spans="120:125" x14ac:dyDescent="0.15"/>
    <row r="56" spans="120:125" x14ac:dyDescent="0.15"/>
    <row r="57" spans="120:125" x14ac:dyDescent="0.15"/>
    <row r="58" spans="120:125" x14ac:dyDescent="0.15">
      <c r="DU58" s="244"/>
    </row>
    <row r="59" spans="120:125" x14ac:dyDescent="0.15"/>
    <row r="60" spans="120:125" x14ac:dyDescent="0.15"/>
    <row r="61" spans="120:125" x14ac:dyDescent="0.15"/>
    <row r="62" spans="120:125" x14ac:dyDescent="0.15"/>
    <row r="63" spans="120:125" x14ac:dyDescent="0.15">
      <c r="DU63" s="244"/>
    </row>
    <row r="64" spans="120:125" x14ac:dyDescent="0.15">
      <c r="DT64" s="244"/>
      <c r="DU64" s="244"/>
    </row>
    <row r="65" spans="123:125" x14ac:dyDescent="0.15"/>
    <row r="66" spans="123:125" x14ac:dyDescent="0.15"/>
    <row r="67" spans="123:125" x14ac:dyDescent="0.15"/>
    <row r="68" spans="123:125" x14ac:dyDescent="0.15"/>
    <row r="69" spans="123:125" x14ac:dyDescent="0.15">
      <c r="DS69" s="244"/>
      <c r="DT69" s="244"/>
      <c r="DU69" s="24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4"/>
    </row>
    <row r="83" spans="116:125" x14ac:dyDescent="0.15">
      <c r="DM83" s="244"/>
      <c r="DN83" s="244"/>
      <c r="DO83" s="244"/>
      <c r="DP83" s="244"/>
      <c r="DQ83" s="244"/>
      <c r="DR83" s="244"/>
      <c r="DS83" s="244"/>
      <c r="DT83" s="244"/>
      <c r="DU83" s="244"/>
    </row>
    <row r="84" spans="116:125" x14ac:dyDescent="0.15"/>
    <row r="85" spans="116:125" x14ac:dyDescent="0.15"/>
    <row r="86" spans="116:125" x14ac:dyDescent="0.15"/>
    <row r="87" spans="116:125" x14ac:dyDescent="0.15"/>
    <row r="88" spans="116:125" x14ac:dyDescent="0.15">
      <c r="DU88" s="24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4"/>
      <c r="DT94" s="244"/>
      <c r="DU94" s="244"/>
    </row>
    <row r="95" spans="116:125" ht="13.5" customHeight="1" x14ac:dyDescent="0.15">
      <c r="DU95" s="24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4"/>
    </row>
    <row r="102" spans="124:125" ht="13.5" customHeight="1" x14ac:dyDescent="0.15"/>
    <row r="103" spans="124:125" ht="13.5" customHeight="1" x14ac:dyDescent="0.15"/>
    <row r="104" spans="124:125" ht="13.5" customHeight="1" x14ac:dyDescent="0.15">
      <c r="DT104" s="244"/>
      <c r="DU104" s="24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551</v>
      </c>
    </row>
    <row r="121" spans="125:125" ht="13.5" hidden="1" customHeight="1" x14ac:dyDescent="0.15">
      <c r="DU121" s="244"/>
    </row>
  </sheetData>
  <sheetProtection algorithmName="SHA-512" hashValue="XO5yR0WP8teuZyE82FDGmZKTF3IHCAzY+jDdsoAo1O00MYDNhvUkwz1Ykn+1b7gUpF8Y828+spI7yIGXS3miiA==" saltValue="kxa8rMnCTrdahcMVsK/CM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F2" sqref="F2"/>
    </sheetView>
  </sheetViews>
  <sheetFormatPr defaultColWidth="0" defaultRowHeight="13.5" customHeight="1" zeroHeight="1" x14ac:dyDescent="0.15"/>
  <cols>
    <col min="1" max="125" width="2.5" style="245" customWidth="1"/>
    <col min="126" max="142" width="0" style="244" hidden="1" customWidth="1"/>
    <col min="143" max="16384" width="9" style="244" hidden="1"/>
  </cols>
  <sheetData>
    <row r="1" spans="1:125"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x14ac:dyDescent="0.15">
      <c r="B2" s="244"/>
      <c r="T2" s="244"/>
    </row>
    <row r="3" spans="1:125"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4"/>
      <c r="G33" s="244"/>
      <c r="I33" s="244"/>
    </row>
    <row r="34" spans="2:125" x14ac:dyDescent="0.15">
      <c r="C34" s="244"/>
      <c r="P34" s="244"/>
      <c r="R34" s="244"/>
      <c r="U34" s="244"/>
    </row>
    <row r="35" spans="2:125" x14ac:dyDescent="0.1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x14ac:dyDescent="0.15">
      <c r="F36" s="244"/>
      <c r="H36" s="244"/>
      <c r="J36" s="244"/>
      <c r="K36" s="244"/>
      <c r="L36" s="244"/>
      <c r="M36" s="244"/>
      <c r="N36" s="244"/>
      <c r="O36" s="244"/>
      <c r="Q36" s="244"/>
      <c r="S36" s="244"/>
      <c r="V36" s="244"/>
    </row>
    <row r="37" spans="2:125" x14ac:dyDescent="0.15"/>
    <row r="38" spans="2:125" x14ac:dyDescent="0.15"/>
    <row r="39" spans="2:125" x14ac:dyDescent="0.15"/>
    <row r="40" spans="2:125" x14ac:dyDescent="0.15">
      <c r="U40" s="244"/>
    </row>
    <row r="41" spans="2:125" x14ac:dyDescent="0.15">
      <c r="R41" s="244"/>
    </row>
    <row r="42" spans="2:125" x14ac:dyDescent="0.1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x14ac:dyDescent="0.15">
      <c r="Q43" s="244"/>
      <c r="S43" s="244"/>
      <c r="V43" s="24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552</v>
      </c>
    </row>
  </sheetData>
  <sheetProtection algorithmName="SHA-512" hashValue="iuLYA4z7U8Rm0l8ogFGZh82FA6DfESc7m0xDwrR9WYQQepAZNjKw9fx70Pl2gePP5MxsuRIEq3aeLjwTlS0UyA==" saltValue="p29oHtR9tTHxULCtjfWXE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90" zoomScaleNormal="90" zoomScaleSheetLayoutView="100" workbookViewId="0">
      <selection activeCell="F2" sqref="F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23" t="s">
        <v>3</v>
      </c>
      <c r="D47" s="1123"/>
      <c r="E47" s="1124"/>
      <c r="F47" s="11">
        <v>33.5</v>
      </c>
      <c r="G47" s="12">
        <v>33.799999999999997</v>
      </c>
      <c r="H47" s="12">
        <v>36.020000000000003</v>
      </c>
      <c r="I47" s="12">
        <v>34.36</v>
      </c>
      <c r="J47" s="13">
        <v>31.49</v>
      </c>
    </row>
    <row r="48" spans="2:10" ht="57.75" customHeight="1" x14ac:dyDescent="0.15">
      <c r="B48" s="14"/>
      <c r="C48" s="1125" t="s">
        <v>4</v>
      </c>
      <c r="D48" s="1125"/>
      <c r="E48" s="1126"/>
      <c r="F48" s="15">
        <v>3.81</v>
      </c>
      <c r="G48" s="16">
        <v>2.0299999999999998</v>
      </c>
      <c r="H48" s="16">
        <v>1.1200000000000001</v>
      </c>
      <c r="I48" s="16">
        <v>1.27</v>
      </c>
      <c r="J48" s="17">
        <v>2.4700000000000002</v>
      </c>
    </row>
    <row r="49" spans="2:10" ht="57.75" customHeight="1" thickBot="1" x14ac:dyDescent="0.2">
      <c r="B49" s="18"/>
      <c r="C49" s="1127" t="s">
        <v>5</v>
      </c>
      <c r="D49" s="1127"/>
      <c r="E49" s="1128"/>
      <c r="F49" s="19">
        <v>5.56</v>
      </c>
      <c r="G49" s="20" t="s">
        <v>558</v>
      </c>
      <c r="H49" s="20" t="s">
        <v>559</v>
      </c>
      <c r="I49" s="20">
        <v>0.21</v>
      </c>
      <c r="J49" s="21">
        <v>1.36</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CTcoIEgJf2Z6votYpqTrczUbI/5sRUXy4reeSGJc3SRCLFS1uymOqNcySANcN7ek6gN1VppcpZBQhpbKQR+2dA==" saltValue="+dkgdPg2ZEAzbePJsH5TL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2023-03-29T05:56:58Z</cp:lastPrinted>
  <dcterms:created xsi:type="dcterms:W3CDTF">2023-02-20T03:22:36Z</dcterms:created>
  <dcterms:modified xsi:type="dcterms:W3CDTF">2023-10-10T02:32:33Z</dcterms:modified>
  <cp:category/>
</cp:coreProperties>
</file>